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L:\COED-DADOS\MONITORAMENTO E AVALIAÇÃO\7- Transparência\Portal da Transparência\1. Rede da Política sobre Drogas SEDSCOED\Rede Estadual de Política sobre Drogas e Pagamentos\2025\"/>
    </mc:Choice>
  </mc:AlternateContent>
  <xr:revisionPtr revIDLastSave="0" documentId="13_ncr:1_{2DE0F45E-0F96-4537-AEF8-4DA1D7FF9EFC}" xr6:coauthVersionLast="36" xr6:coauthVersionMax="36" xr10:uidLastSave="{00000000-0000-0000-0000-000000000000}"/>
  <bookViews>
    <workbookView xWindow="0" yWindow="0" windowWidth="28800" windowHeight="12105" xr2:uid="{FFEB2F34-DDF2-437C-97A9-A705EEBDC8B7}"/>
  </bookViews>
  <sheets>
    <sheet name="2025" sheetId="1" r:id="rId1"/>
  </sheets>
  <definedNames>
    <definedName name="_xlnm._FilterDatabase" localSheetId="0" hidden="1">'2025'!$A$1:$M$72</definedName>
    <definedName name="_xlnm.Print_Area" localSheetId="0">'2025'!$A$1:$V$81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26" i="1" l="1"/>
  <c r="U25" i="1"/>
  <c r="V65" i="1" l="1"/>
  <c r="V64" i="1"/>
  <c r="V63" i="1"/>
  <c r="V62" i="1"/>
  <c r="V61" i="1"/>
  <c r="V60" i="1"/>
  <c r="V59" i="1"/>
  <c r="V66" i="1"/>
  <c r="V58" i="1"/>
  <c r="V57" i="1"/>
  <c r="V56" i="1"/>
  <c r="T26" i="1"/>
  <c r="T25" i="1"/>
  <c r="V80" i="1" l="1"/>
  <c r="V72" i="1"/>
  <c r="V71" i="1"/>
  <c r="V70" i="1"/>
  <c r="V79" i="1" l="1"/>
  <c r="Q75" i="1" l="1"/>
  <c r="O69" i="1" l="1"/>
  <c r="N69" i="1"/>
  <c r="V3" i="1" l="1"/>
  <c r="V2" i="1" l="1"/>
  <c r="K69" i="1" l="1"/>
  <c r="V51" i="1" l="1"/>
  <c r="V52" i="1"/>
  <c r="V53" i="1"/>
  <c r="V54" i="1"/>
  <c r="V55" i="1"/>
  <c r="V50" i="1"/>
  <c r="V49" i="1"/>
  <c r="V48" i="1" l="1"/>
  <c r="V4" i="1" l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67" i="1"/>
  <c r="V68" i="1"/>
  <c r="V73" i="1"/>
  <c r="V74" i="1"/>
  <c r="V76" i="1"/>
  <c r="V77" i="1"/>
  <c r="V78" i="1"/>
  <c r="V75" i="1" l="1"/>
  <c r="V69" i="1"/>
</calcChain>
</file>

<file path=xl/sharedStrings.xml><?xml version="1.0" encoding="utf-8"?>
<sst xmlns="http://schemas.openxmlformats.org/spreadsheetml/2006/main" count="605" uniqueCount="221">
  <si>
    <t>DRADS</t>
  </si>
  <si>
    <t>MACRO</t>
  </si>
  <si>
    <t>RA/RM</t>
  </si>
  <si>
    <t>TIPOLOGIA DE SERVIÇO</t>
  </si>
  <si>
    <t>PÚBLICO</t>
  </si>
  <si>
    <t>TOTAL DE VAGAS</t>
  </si>
  <si>
    <t xml:space="preserve">Birigui </t>
  </si>
  <si>
    <t>DRADS ARAÇATUBA</t>
  </si>
  <si>
    <t>MACRORREGIÃO II</t>
  </si>
  <si>
    <t>RA Araçatuba</t>
  </si>
  <si>
    <t>Serviço de Acolhimento Terapêutico Comunitário - Masculino</t>
  </si>
  <si>
    <t>MASCULINO</t>
  </si>
  <si>
    <t xml:space="preserve">Ribeirão Preto </t>
  </si>
  <si>
    <t>DRADS RIBEIRÃO PRETO</t>
  </si>
  <si>
    <t>MACRORREGIÃO III</t>
  </si>
  <si>
    <t>RM Ribeirão Preto</t>
  </si>
  <si>
    <t>FEMININO</t>
  </si>
  <si>
    <t xml:space="preserve">Itanhaem </t>
  </si>
  <si>
    <t>DRADS SANTOS</t>
  </si>
  <si>
    <t>MACRORREGIÃO V</t>
  </si>
  <si>
    <t>RM Baixada Santista RA Santos</t>
  </si>
  <si>
    <t>Serviço de Acolhimento Terapêutico Hibrido - Masculino</t>
  </si>
  <si>
    <t>Tupã</t>
  </si>
  <si>
    <t>DRADS MARÍLIA</t>
  </si>
  <si>
    <t>MACRORREGIÃO IV</t>
  </si>
  <si>
    <t>RA Marilia</t>
  </si>
  <si>
    <t>Rio Claro</t>
  </si>
  <si>
    <t>DRADS PIRACICABA</t>
  </si>
  <si>
    <t>MACRORREGIÃO I</t>
  </si>
  <si>
    <t>RA Campinas</t>
  </si>
  <si>
    <t>Serviço de Acolhimento Terapêutico Híbrido - Masculino</t>
  </si>
  <si>
    <t>São Lourenço da Serra</t>
  </si>
  <si>
    <t>DRADS OSASCO</t>
  </si>
  <si>
    <t>MACRORREGIÃO VI</t>
  </si>
  <si>
    <t>RM São Paulo</t>
  </si>
  <si>
    <t xml:space="preserve">Desafio Jovem de Sto André </t>
  </si>
  <si>
    <t xml:space="preserve">Santo André </t>
  </si>
  <si>
    <t>DRADS SANTO ANDRÉ</t>
  </si>
  <si>
    <t xml:space="preserve">Catanduva </t>
  </si>
  <si>
    <t>DRADS S.J. RIO PRETO</t>
  </si>
  <si>
    <t>RA São José do Rio Preto</t>
  </si>
  <si>
    <t xml:space="preserve">Colina </t>
  </si>
  <si>
    <t>DRADS BARRETOS</t>
  </si>
  <si>
    <t>RA Barretos</t>
  </si>
  <si>
    <t>Potirendaba</t>
  </si>
  <si>
    <t xml:space="preserve">São José dos Campos </t>
  </si>
  <si>
    <t>DRADS S.J. DOS CAMPOS</t>
  </si>
  <si>
    <t>RM Vale do Paraíba e Litoral Norte - RA São José dos Campos</t>
  </si>
  <si>
    <t>Presidente Prudente</t>
  </si>
  <si>
    <t>DRADS ALTA SOROCABANA</t>
  </si>
  <si>
    <t>RA Presidente Prudente</t>
  </si>
  <si>
    <t>Jaú</t>
  </si>
  <si>
    <t>DRADS BAURU</t>
  </si>
  <si>
    <t>RA Bauru</t>
  </si>
  <si>
    <t>São José do Rio Preto</t>
  </si>
  <si>
    <t>Peruibe</t>
  </si>
  <si>
    <t>Serviço de Acolhimento Terapêutico Comunitário - Feminino</t>
  </si>
  <si>
    <t xml:space="preserve">Guarujá </t>
  </si>
  <si>
    <t>Serviço de República</t>
  </si>
  <si>
    <t>Vinhedo</t>
  </si>
  <si>
    <t>DRADS CAMPINAS</t>
  </si>
  <si>
    <t>RM Campinas</t>
  </si>
  <si>
    <t xml:space="preserve">Bauru </t>
  </si>
  <si>
    <t>Campinas</t>
  </si>
  <si>
    <t>Avaré</t>
  </si>
  <si>
    <t>DRADS AVARÉ</t>
  </si>
  <si>
    <t>RA Sorocaba</t>
  </si>
  <si>
    <t>Mogi Mirim</t>
  </si>
  <si>
    <t>DRADS S.J. DA BOA VISTA</t>
  </si>
  <si>
    <t>Pirassununga</t>
  </si>
  <si>
    <t>Itapeva</t>
  </si>
  <si>
    <t>DRADS ITAPEVA</t>
  </si>
  <si>
    <t>RA Itapeva</t>
  </si>
  <si>
    <t>Taquaritinga</t>
  </si>
  <si>
    <t>DRADS ARARAQUARA</t>
  </si>
  <si>
    <t>RA Central</t>
  </si>
  <si>
    <t>Serviço as Acolhimento Terapêutico Comunitário - Masculino</t>
  </si>
  <si>
    <t xml:space="preserve">Barretos </t>
  </si>
  <si>
    <t>Mairiporã</t>
  </si>
  <si>
    <t>DRADS GRANDE SÃO PAULO NORTE</t>
  </si>
  <si>
    <t>São Paulo</t>
  </si>
  <si>
    <t>DRADS CAPITAL</t>
  </si>
  <si>
    <t>Samaritano São Francisco de Assis</t>
  </si>
  <si>
    <t>Serviço de Acolhimento Institucional - Casa de Passagem</t>
  </si>
  <si>
    <t>Serviço de Acolhimento Terapêutico Residencial -  Casas Terapêuticas -masculino</t>
  </si>
  <si>
    <t>LGBTQIA+</t>
  </si>
  <si>
    <t xml:space="preserve">Instituição Padre Haroldo Rahm </t>
  </si>
  <si>
    <t>Osasco</t>
  </si>
  <si>
    <t>Guarulhos</t>
  </si>
  <si>
    <t>DRADS GUARULHOS</t>
  </si>
  <si>
    <t>Americana</t>
  </si>
  <si>
    <t>DRADS Campinas</t>
  </si>
  <si>
    <r>
      <t>Associação Maria de Nazaré -</t>
    </r>
    <r>
      <rPr>
        <b/>
        <sz val="10"/>
        <color theme="1"/>
        <rFont val="Arial Narrow"/>
        <family val="2"/>
      </rPr>
      <t xml:space="preserve"> MANA </t>
    </r>
  </si>
  <si>
    <r>
      <t xml:space="preserve">Comunidade Terapêutica </t>
    </r>
    <r>
      <rPr>
        <b/>
        <sz val="10"/>
        <color theme="1"/>
        <rFont val="Arial Narrow"/>
        <family val="2"/>
      </rPr>
      <t xml:space="preserve">Primeiro Passo  </t>
    </r>
  </si>
  <si>
    <r>
      <t xml:space="preserve">Centro de Estudos e Recuperação para a Vida - </t>
    </r>
    <r>
      <rPr>
        <b/>
        <sz val="10"/>
        <color theme="1"/>
        <rFont val="Arial Narrow"/>
        <family val="2"/>
      </rPr>
      <t>TUPÃ - CERVIDA</t>
    </r>
  </si>
  <si>
    <r>
      <t>Comunidade Terapêutica</t>
    </r>
    <r>
      <rPr>
        <b/>
        <sz val="10"/>
        <color theme="1"/>
        <rFont val="Arial Narrow"/>
        <family val="2"/>
      </rPr>
      <t xml:space="preserve"> Peniel</t>
    </r>
  </si>
  <si>
    <r>
      <t xml:space="preserve">Centro de Reabilitação e Apoio Social Altruísta - </t>
    </r>
    <r>
      <rPr>
        <b/>
        <sz val="10"/>
        <color theme="1"/>
        <rFont val="Arial Narrow"/>
        <family val="2"/>
      </rPr>
      <t>CRASA</t>
    </r>
  </si>
  <si>
    <r>
      <t>Comunidade Terapêutica</t>
    </r>
    <r>
      <rPr>
        <b/>
        <sz val="10"/>
        <color theme="1"/>
        <rFont val="Arial Narrow"/>
        <family val="2"/>
      </rPr>
      <t xml:space="preserve"> Recomeçar </t>
    </r>
  </si>
  <si>
    <r>
      <t xml:space="preserve">Associação Beneficiente </t>
    </r>
    <r>
      <rPr>
        <b/>
        <sz val="10"/>
        <color theme="1"/>
        <rFont val="Arial Narrow"/>
        <family val="2"/>
      </rPr>
      <t>Viver</t>
    </r>
  </si>
  <si>
    <r>
      <t xml:space="preserve">Casa Assistencial Nosso Lar Amigos do Bem - </t>
    </r>
    <r>
      <rPr>
        <b/>
        <sz val="10"/>
        <color theme="1"/>
        <rFont val="Arial Narrow"/>
        <family val="2"/>
      </rPr>
      <t>Comunidade Terapêutica Terra Santa</t>
    </r>
  </si>
  <si>
    <r>
      <t>Comunidade Terapêutica</t>
    </r>
    <r>
      <rPr>
        <b/>
        <sz val="10"/>
        <color theme="1"/>
        <rFont val="Arial Narrow"/>
        <family val="2"/>
      </rPr>
      <t xml:space="preserve"> Só Por Hoje </t>
    </r>
  </si>
  <si>
    <r>
      <rPr>
        <b/>
        <sz val="10"/>
        <color theme="1"/>
        <rFont val="Arial Narrow"/>
        <family val="2"/>
      </rPr>
      <t>Associação Prudentina</t>
    </r>
    <r>
      <rPr>
        <sz val="10"/>
        <color theme="1"/>
        <rFont val="Arial Narrow"/>
        <family val="2"/>
      </rPr>
      <t xml:space="preserve"> para prevenção dos vícios e recuperação de vidas</t>
    </r>
    <r>
      <rPr>
        <b/>
        <sz val="10"/>
        <color theme="1"/>
        <rFont val="Arial Narrow"/>
        <family val="2"/>
      </rPr>
      <t xml:space="preserve"> ESQUADRÃO DA VIDA  </t>
    </r>
  </si>
  <si>
    <r>
      <t xml:space="preserve">Comunidade Terapêutica </t>
    </r>
    <r>
      <rPr>
        <b/>
        <sz val="10"/>
        <color theme="1"/>
        <rFont val="Arial Narrow"/>
        <family val="2"/>
      </rPr>
      <t>Lar Cristão</t>
    </r>
    <r>
      <rPr>
        <sz val="10"/>
        <color theme="1"/>
        <rFont val="Arial Narrow"/>
        <family val="2"/>
      </rPr>
      <t xml:space="preserve"> </t>
    </r>
  </si>
  <si>
    <r>
      <t>Comunidade</t>
    </r>
    <r>
      <rPr>
        <b/>
        <sz val="10"/>
        <color theme="1"/>
        <rFont val="Arial Narrow"/>
        <family val="2"/>
      </rPr>
      <t xml:space="preserve"> Liberdade</t>
    </r>
    <r>
      <rPr>
        <sz val="10"/>
        <color theme="1"/>
        <rFont val="Arial Narrow"/>
        <family val="2"/>
      </rPr>
      <t xml:space="preserve"> de Guadalupe</t>
    </r>
  </si>
  <si>
    <r>
      <t>Associação. Pde Leonardo Nunes</t>
    </r>
    <r>
      <rPr>
        <b/>
        <sz val="10"/>
        <color theme="1"/>
        <rFont val="Arial Narrow"/>
        <family val="2"/>
      </rPr>
      <t xml:space="preserve"> Recanto Vida </t>
    </r>
    <r>
      <rPr>
        <sz val="10"/>
        <color theme="1"/>
        <rFont val="Arial Narrow"/>
        <family val="2"/>
      </rPr>
      <t>Masc</t>
    </r>
  </si>
  <si>
    <r>
      <t xml:space="preserve"> </t>
    </r>
    <r>
      <rPr>
        <b/>
        <sz val="10"/>
        <color theme="1"/>
        <rFont val="Arial Narrow"/>
        <family val="2"/>
      </rPr>
      <t xml:space="preserve">República da Vida </t>
    </r>
    <r>
      <rPr>
        <sz val="10"/>
        <color theme="1"/>
        <rFont val="Arial Narrow"/>
        <family val="2"/>
      </rPr>
      <t xml:space="preserve">- Prevenção e Auxílio Comunitário ao Toxicômano </t>
    </r>
  </si>
  <si>
    <r>
      <rPr>
        <b/>
        <sz val="10"/>
        <color theme="1"/>
        <rFont val="Arial Narrow"/>
        <family val="2"/>
      </rPr>
      <t>Reencontro</t>
    </r>
    <r>
      <rPr>
        <sz val="10"/>
        <color theme="1"/>
        <rFont val="Arial Narrow"/>
        <family val="2"/>
      </rPr>
      <t xml:space="preserve"> - Centro de Tratamento para Dependentes de Álcool e Outras Drogas</t>
    </r>
  </si>
  <si>
    <r>
      <t xml:space="preserve">Comunidade Cristã </t>
    </r>
    <r>
      <rPr>
        <b/>
        <sz val="10"/>
        <color theme="1"/>
        <rFont val="Arial Narrow"/>
        <family val="2"/>
      </rPr>
      <t xml:space="preserve">Vida e Paz </t>
    </r>
  </si>
  <si>
    <r>
      <t xml:space="preserve">Associação </t>
    </r>
    <r>
      <rPr>
        <b/>
        <sz val="10"/>
        <color theme="1"/>
        <rFont val="Arial Narrow"/>
        <family val="2"/>
      </rPr>
      <t>Resgate a Vida de Mogi Mirim</t>
    </r>
  </si>
  <si>
    <r>
      <t xml:space="preserve">Casa Renascer - </t>
    </r>
    <r>
      <rPr>
        <b/>
        <sz val="10"/>
        <color theme="1"/>
        <rFont val="Arial Narrow"/>
        <family val="2"/>
      </rPr>
      <t>Pirassununga</t>
    </r>
  </si>
  <si>
    <r>
      <t>Centro Terapeutico</t>
    </r>
    <r>
      <rPr>
        <b/>
        <sz val="10"/>
        <color theme="1"/>
        <rFont val="Arial Narrow"/>
        <family val="2"/>
      </rPr>
      <t xml:space="preserve"> Cristão Salva Vidas</t>
    </r>
  </si>
  <si>
    <r>
      <rPr>
        <b/>
        <sz val="10"/>
        <color theme="1"/>
        <rFont val="Arial Narrow"/>
        <family val="2"/>
      </rPr>
      <t>HORTO DE DEUS</t>
    </r>
    <r>
      <rPr>
        <sz val="10"/>
        <color theme="1"/>
        <rFont val="Arial Narrow"/>
        <family val="2"/>
      </rPr>
      <t xml:space="preserve"> - Assoc Promocional Leonildo Delfino de Oliveira</t>
    </r>
  </si>
  <si>
    <r>
      <t>Associação</t>
    </r>
    <r>
      <rPr>
        <b/>
        <sz val="10"/>
        <color theme="1"/>
        <rFont val="Arial Narrow"/>
        <family val="2"/>
      </rPr>
      <t xml:space="preserve"> Renovar </t>
    </r>
    <r>
      <rPr>
        <sz val="10"/>
        <color theme="1"/>
        <rFont val="Arial Narrow"/>
        <family val="2"/>
      </rPr>
      <t xml:space="preserve">- Centro de Apoio e Recuperação </t>
    </r>
  </si>
  <si>
    <t>Serviço de Apoio a ex acolhidos e famílias</t>
  </si>
  <si>
    <t>S.J. do Rio Preto</t>
  </si>
  <si>
    <t>São José dos Campos</t>
  </si>
  <si>
    <t>COMAREV</t>
  </si>
  <si>
    <t>Serviço de Acolhimento Terapêutico Residencial -  Casas Terapêuticas -LGBTQIA+</t>
  </si>
  <si>
    <t xml:space="preserve">FAMILIA </t>
  </si>
  <si>
    <t>FAMÍLIA</t>
  </si>
  <si>
    <t>Batatais</t>
  </si>
  <si>
    <t>DRADS FRANCA</t>
  </si>
  <si>
    <t>RA Franca</t>
  </si>
  <si>
    <t>TOTAL</t>
  </si>
  <si>
    <t>Carapicuíba</t>
  </si>
  <si>
    <t>São Vicente</t>
  </si>
  <si>
    <t>Franca</t>
  </si>
  <si>
    <t>CIC Imigrantes</t>
  </si>
  <si>
    <t>CIC Zona Norte</t>
  </si>
  <si>
    <t>Serviço de República Inclusiva</t>
  </si>
  <si>
    <t>Serviço de República - unidade II</t>
  </si>
  <si>
    <t>Serviço de República - unidade III</t>
  </si>
  <si>
    <t>REPASSE
JANEIRO/2025</t>
  </si>
  <si>
    <t>REPASSE
FEVEREIRO/2025</t>
  </si>
  <si>
    <t>REPASSE
MARÇO/2025</t>
  </si>
  <si>
    <t>REPASSE
ABRIL/2025</t>
  </si>
  <si>
    <t>REPASSE
MAIO/2025</t>
  </si>
  <si>
    <t>REPASSE
JUNHO/2025</t>
  </si>
  <si>
    <t>REPASSE
JULHO/2025</t>
  </si>
  <si>
    <t>REPASSE
AGOSTO/2025</t>
  </si>
  <si>
    <t>REPASSE
SETEMBRO/2025</t>
  </si>
  <si>
    <t>REPASSE
OUTUBRO/2025</t>
  </si>
  <si>
    <t>REPASSE
NOVEMBRO/2025</t>
  </si>
  <si>
    <t>REPASSE
DEZEMBRO/2025</t>
  </si>
  <si>
    <t>18.1</t>
  </si>
  <si>
    <t>18.2</t>
  </si>
  <si>
    <t>19.1</t>
  </si>
  <si>
    <t>19.2</t>
  </si>
  <si>
    <t>20.1</t>
  </si>
  <si>
    <t>33.1</t>
  </si>
  <si>
    <t>33.2</t>
  </si>
  <si>
    <t>33.3</t>
  </si>
  <si>
    <t>-</t>
  </si>
  <si>
    <t>Serviço de Acolhimento Terapêutico Hibrído - Feminino</t>
  </si>
  <si>
    <t>Serviço de Acolhimento Terapêutico Híbrido - Feminino</t>
  </si>
  <si>
    <t>12.1</t>
  </si>
  <si>
    <t>12.2</t>
  </si>
  <si>
    <t>CIC Zona Sul - SP Feitiço da Vila</t>
  </si>
  <si>
    <t>23.1</t>
  </si>
  <si>
    <t>23.2</t>
  </si>
  <si>
    <t>33.4</t>
  </si>
  <si>
    <t>33.5</t>
  </si>
  <si>
    <t>33.6</t>
  </si>
  <si>
    <t>33.7</t>
  </si>
  <si>
    <t>33.8</t>
  </si>
  <si>
    <t>33.9</t>
  </si>
  <si>
    <t>33.10</t>
  </si>
  <si>
    <t>33.11</t>
  </si>
  <si>
    <t>33.12</t>
  </si>
  <si>
    <t>34.1</t>
  </si>
  <si>
    <t>34.2</t>
  </si>
  <si>
    <t>35.1</t>
  </si>
  <si>
    <t>35.2</t>
  </si>
  <si>
    <t>35.3</t>
  </si>
  <si>
    <t>S. J. do Rio Preto</t>
  </si>
  <si>
    <t>DRADS S. J. RIO PRETO</t>
  </si>
  <si>
    <t>ID</t>
  </si>
  <si>
    <t>OSC</t>
  </si>
  <si>
    <t>MUNICÍPIO</t>
  </si>
  <si>
    <r>
      <rPr>
        <b/>
        <sz val="10"/>
        <color theme="1"/>
        <rFont val="Arial Narrow"/>
        <family val="2"/>
      </rPr>
      <t>ARA</t>
    </r>
    <r>
      <rPr>
        <sz val="10"/>
        <color theme="1"/>
        <rFont val="Arial Narrow"/>
        <family val="2"/>
      </rPr>
      <t xml:space="preserve"> - Associação de Reintegração Assistencial</t>
    </r>
  </si>
  <si>
    <r>
      <rPr>
        <b/>
        <sz val="10"/>
        <color theme="1"/>
        <rFont val="Arial Narrow"/>
        <family val="2"/>
      </rPr>
      <t>Reencontro</t>
    </r>
    <r>
      <rPr>
        <sz val="10"/>
        <color theme="1"/>
        <rFont val="Arial Narrow"/>
        <family val="2"/>
      </rPr>
      <t xml:space="preserve"> - Centro de Tratamento para Dependentes de Alcool e outras Drogas</t>
    </r>
  </si>
  <si>
    <r>
      <rPr>
        <b/>
        <sz val="10"/>
        <color theme="1"/>
        <rFont val="Arial Narrow"/>
        <family val="2"/>
      </rPr>
      <t xml:space="preserve">Casarão Brasil </t>
    </r>
    <r>
      <rPr>
        <sz val="10"/>
        <color theme="1"/>
        <rFont val="Arial Narrow"/>
        <family val="2"/>
      </rPr>
      <t>- Associação LGBTI</t>
    </r>
  </si>
  <si>
    <r>
      <rPr>
        <b/>
        <sz val="10"/>
        <color theme="1"/>
        <rFont val="Arial Narrow"/>
        <family val="2"/>
      </rPr>
      <t>I.R.M.A.</t>
    </r>
    <r>
      <rPr>
        <sz val="10"/>
        <color theme="1"/>
        <rFont val="Arial Narrow"/>
        <family val="2"/>
      </rPr>
      <t xml:space="preserve"> Instituto de Recuperação Missão Amor</t>
    </r>
  </si>
  <si>
    <r>
      <t xml:space="preserve">Associação </t>
    </r>
    <r>
      <rPr>
        <b/>
        <sz val="10"/>
        <color theme="1"/>
        <rFont val="Arial Narrow"/>
        <family val="2"/>
      </rPr>
      <t>Renovar</t>
    </r>
    <r>
      <rPr>
        <sz val="10"/>
        <color theme="1"/>
        <rFont val="Arial Narrow"/>
        <family val="2"/>
      </rPr>
      <t xml:space="preserve"> - Centro de Apoio e Recuperação</t>
    </r>
  </si>
  <si>
    <r>
      <t xml:space="preserve">Associação Beneficente &amp; Comunitária do povo - </t>
    </r>
    <r>
      <rPr>
        <b/>
        <sz val="10"/>
        <color theme="1"/>
        <rFont val="Arial Narrow"/>
        <family val="2"/>
      </rPr>
      <t>ABCP</t>
    </r>
    <r>
      <rPr>
        <sz val="10"/>
        <color theme="1"/>
        <rFont val="Arial Narrow"/>
        <family val="2"/>
      </rPr>
      <t xml:space="preserve"> Casas Terapêuticas</t>
    </r>
  </si>
  <si>
    <r>
      <t xml:space="preserve">Comunidade Solidariedade </t>
    </r>
    <r>
      <rPr>
        <b/>
        <sz val="10"/>
        <color theme="1"/>
        <rFont val="Arial Narrow"/>
        <family val="2"/>
      </rPr>
      <t>SOL</t>
    </r>
  </si>
  <si>
    <r>
      <rPr>
        <b/>
        <sz val="10"/>
        <color theme="1"/>
        <rFont val="Arial Narrow"/>
        <family val="2"/>
      </rPr>
      <t>Samaritano</t>
    </r>
    <r>
      <rPr>
        <sz val="10"/>
        <color theme="1"/>
        <rFont val="Arial Narrow"/>
        <family val="2"/>
      </rPr>
      <t xml:space="preserve"> São Francisco de Assis</t>
    </r>
  </si>
  <si>
    <r>
      <t xml:space="preserve">OSC </t>
    </r>
    <r>
      <rPr>
        <b/>
        <sz val="10"/>
        <color theme="1"/>
        <rFont val="Arial Narrow"/>
        <family val="2"/>
      </rPr>
      <t>Celebrante</t>
    </r>
    <r>
      <rPr>
        <sz val="10"/>
        <color theme="1"/>
        <rFont val="Arial Narrow"/>
        <family val="2"/>
      </rPr>
      <t xml:space="preserve"> do Termo de Atuação em Rede</t>
    </r>
  </si>
  <si>
    <r>
      <t xml:space="preserve">Associação Brasileira de Proteção ao Indivíduo – </t>
    </r>
    <r>
      <rPr>
        <b/>
        <sz val="10"/>
        <color theme="1"/>
        <rFont val="Arial Narrow"/>
        <family val="2"/>
      </rPr>
      <t>ABRAPI</t>
    </r>
    <r>
      <rPr>
        <sz val="10"/>
        <color theme="1"/>
        <rFont val="Arial Narrow"/>
        <family val="2"/>
      </rPr>
      <t xml:space="preserve"> Republica Masculina</t>
    </r>
  </si>
  <si>
    <r>
      <t xml:space="preserve">Associação Brasileira de Proteção ao Indivíduo – </t>
    </r>
    <r>
      <rPr>
        <b/>
        <sz val="10"/>
        <color theme="1"/>
        <rFont val="Arial Narrow"/>
        <family val="2"/>
      </rPr>
      <t>ABRAPI</t>
    </r>
    <r>
      <rPr>
        <sz val="10"/>
        <color theme="1"/>
        <rFont val="Arial Narrow"/>
        <family val="2"/>
      </rPr>
      <t xml:space="preserve"> Serviço Hibrido Feminina</t>
    </r>
  </si>
  <si>
    <r>
      <t xml:space="preserve">Associação Brasileira de Proteção ao Indivíduo – </t>
    </r>
    <r>
      <rPr>
        <b/>
        <sz val="10"/>
        <color theme="1"/>
        <rFont val="Arial Narrow"/>
        <family val="2"/>
      </rPr>
      <t>ABRAPI</t>
    </r>
    <r>
      <rPr>
        <sz val="10"/>
        <color theme="1"/>
        <rFont val="Arial Narrow"/>
        <family val="2"/>
      </rPr>
      <t xml:space="preserve"> República Feminina</t>
    </r>
  </si>
  <si>
    <r>
      <t xml:space="preserve">Associação de Acolhimento de Dependentes Químicos - </t>
    </r>
    <r>
      <rPr>
        <b/>
        <sz val="10"/>
        <color theme="1"/>
        <rFont val="Arial Narrow"/>
        <family val="2"/>
      </rPr>
      <t>Caminho da Paz</t>
    </r>
  </si>
  <si>
    <r>
      <t xml:space="preserve">Associação de Acolhimento de Dependentes Químicos - </t>
    </r>
    <r>
      <rPr>
        <b/>
        <sz val="10"/>
        <color theme="1"/>
        <rFont val="Arial Narrow"/>
        <family val="2"/>
      </rPr>
      <t>Caminho da Paz</t>
    </r>
    <r>
      <rPr>
        <sz val="10"/>
        <color theme="1"/>
        <rFont val="Arial Narrow"/>
        <family val="2"/>
      </rPr>
      <t xml:space="preserve"> - Unidade 1</t>
    </r>
  </si>
  <si>
    <r>
      <t xml:space="preserve">Associação de Acolhimento de Dependentes Químicos - </t>
    </r>
    <r>
      <rPr>
        <b/>
        <sz val="10"/>
        <color theme="1"/>
        <rFont val="Arial Narrow"/>
        <family val="2"/>
      </rPr>
      <t>Caminho da Paz</t>
    </r>
    <r>
      <rPr>
        <sz val="10"/>
        <color theme="1"/>
        <rFont val="Arial Narrow"/>
        <family val="2"/>
      </rPr>
      <t xml:space="preserve"> - Unidade 2</t>
    </r>
  </si>
  <si>
    <t>Instituição Padre Haroldo Rahm</t>
  </si>
  <si>
    <r>
      <t>Comunidade Terapeutica</t>
    </r>
    <r>
      <rPr>
        <b/>
        <sz val="10"/>
        <color theme="1"/>
        <rFont val="Arial Narrow"/>
        <family val="2"/>
      </rPr>
      <t xml:space="preserve"> Nova Jornada</t>
    </r>
  </si>
  <si>
    <t>Fundação Pe. Gabriel Correr</t>
  </si>
  <si>
    <t>Assistência Social o Bom Samaritano</t>
  </si>
  <si>
    <r>
      <t xml:space="preserve"> </t>
    </r>
    <r>
      <rPr>
        <sz val="10"/>
        <color theme="1"/>
        <rFont val="Arial Narrow"/>
        <family val="2"/>
      </rPr>
      <t>Associação Auxílio de Dependentes Químicos</t>
    </r>
    <r>
      <rPr>
        <b/>
        <sz val="10"/>
        <color theme="1"/>
        <rFont val="Arial Narrow"/>
        <family val="2"/>
      </rPr>
      <t xml:space="preserve"> AMOSTRA</t>
    </r>
  </si>
  <si>
    <r>
      <t xml:space="preserve">Grupo de Assistência a Dependência Química Nova Aurora - </t>
    </r>
    <r>
      <rPr>
        <b/>
        <sz val="10"/>
        <rFont val="Arial Narrow"/>
        <family val="2"/>
      </rPr>
      <t>Comunidade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Terapêutica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Nova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Esperança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(Masculina) Unidade I</t>
    </r>
  </si>
  <si>
    <r>
      <t xml:space="preserve">Grupo de Assistência a Dependência Química Nova Aurora - </t>
    </r>
    <r>
      <rPr>
        <b/>
        <sz val="10"/>
        <rFont val="Arial Narrow"/>
        <family val="2"/>
      </rPr>
      <t>Comunidade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Terapêutica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Nova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Esperança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(Hibrido) Unidade III</t>
    </r>
  </si>
  <si>
    <r>
      <t xml:space="preserve">Grupo de Assistência a Dependência Química Nova Aurora - </t>
    </r>
    <r>
      <rPr>
        <b/>
        <sz val="10"/>
        <rFont val="Arial Narrow"/>
        <family val="2"/>
      </rPr>
      <t>Comunidade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Terapêutica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Nova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Esperança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(Masculina) Unidade IV</t>
    </r>
  </si>
  <si>
    <r>
      <t>Comunidade Solidariedade</t>
    </r>
    <r>
      <rPr>
        <b/>
        <sz val="10"/>
        <color theme="1"/>
        <rFont val="Arial Narrow"/>
        <family val="2"/>
      </rPr>
      <t xml:space="preserve"> SOL</t>
    </r>
  </si>
  <si>
    <t>NA</t>
  </si>
  <si>
    <t>Marília</t>
  </si>
  <si>
    <t>Araçatuba</t>
  </si>
  <si>
    <t>Itaquaquecetuba</t>
  </si>
  <si>
    <t>São Bernardo do Campo</t>
  </si>
  <si>
    <t>Itu</t>
  </si>
  <si>
    <t>Pico do Jaraguá</t>
  </si>
  <si>
    <t>Piracicaba</t>
  </si>
  <si>
    <t>33.13</t>
  </si>
  <si>
    <t>33.14</t>
  </si>
  <si>
    <t>33.15</t>
  </si>
  <si>
    <t>33.16</t>
  </si>
  <si>
    <t>33.17</t>
  </si>
  <si>
    <t>33.18</t>
  </si>
  <si>
    <t>33.19</t>
  </si>
  <si>
    <t>33.20</t>
  </si>
  <si>
    <t>33.21</t>
  </si>
  <si>
    <t>33.22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</si>
</sst>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1"/>
      <color theme="1"/>
      <name val="Calibri"/>
      <family val="2"/>
      <scheme val="minor"/>
    </font>
    <font>
      <b/>
      <sz val="10"/>
      <color theme="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4">
    <xf numFmtId="0" fontId="0" fillId="0" borderId="0" xfId="0"/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44" fontId="1" fillId="3" borderId="1" xfId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4" fontId="1" fillId="3" borderId="1" xfId="1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44" fontId="4" fillId="4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44" fontId="1" fillId="2" borderId="0" xfId="0" applyNumberFormat="1" applyFont="1" applyFill="1"/>
  </cellXfs>
  <cellStyles count="3">
    <cellStyle name="Moeda" xfId="1" builtinId="4"/>
    <cellStyle name="Moeda 2" xfId="2" xr:uid="{00000000-0005-0000-0000-00002F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0</xdr:row>
      <xdr:rowOff>304800</xdr:rowOff>
    </xdr:to>
    <xdr:sp macro="" textlink="">
      <xdr:nvSpPr>
        <xdr:cNvPr id="1025" name="AutoShape 1" descr="Governo do Estado de São Paulo">
          <a:extLst>
            <a:ext uri="{FF2B5EF4-FFF2-40B4-BE49-F238E27FC236}">
              <a16:creationId xmlns:a16="http://schemas.microsoft.com/office/drawing/2014/main" id="{C721F8AD-1B38-455B-B4BE-BE0D558E3AEF}"/>
            </a:ext>
          </a:extLst>
        </xdr:cNvPr>
        <xdr:cNvSpPr>
          <a:spLocks noChangeAspect="1" noChangeArrowheads="1"/>
        </xdr:cNvSpPr>
      </xdr:nvSpPr>
      <xdr:spPr bwMode="auto">
        <a:xfrm>
          <a:off x="2133600" y="209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0</xdr:row>
      <xdr:rowOff>304800</xdr:rowOff>
    </xdr:to>
    <xdr:sp macro="" textlink="">
      <xdr:nvSpPr>
        <xdr:cNvPr id="1027" name="AutoShape 3" descr="Governo do Estado de São Paulo">
          <a:extLst>
            <a:ext uri="{FF2B5EF4-FFF2-40B4-BE49-F238E27FC236}">
              <a16:creationId xmlns:a16="http://schemas.microsoft.com/office/drawing/2014/main" id="{B16AAE0E-65E6-457B-A89A-2E29B869F488}"/>
            </a:ext>
          </a:extLst>
        </xdr:cNvPr>
        <xdr:cNvSpPr>
          <a:spLocks noChangeAspect="1" noChangeArrowheads="1"/>
        </xdr:cNvSpPr>
      </xdr:nvSpPr>
      <xdr:spPr bwMode="auto">
        <a:xfrm>
          <a:off x="2133600" y="209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55C4C-291B-46A6-BCD8-12A383E8CFA2}">
  <sheetPr>
    <pageSetUpPr fitToPage="1"/>
  </sheetPr>
  <dimension ref="A1:V81"/>
  <sheetViews>
    <sheetView tabSelected="1" zoomScaleNormal="100" workbookViewId="0">
      <pane xSplit="3" ySplit="1" topLeftCell="H57" activePane="bottomRight" state="frozen"/>
      <selection pane="topRight" activeCell="D1" sqref="D1"/>
      <selection pane="bottomLeft" activeCell="A2" sqref="A2"/>
      <selection pane="bottomRight" activeCell="U69" sqref="U69"/>
    </sheetView>
  </sheetViews>
  <sheetFormatPr defaultColWidth="9.140625" defaultRowHeight="12.75" x14ac:dyDescent="0.2"/>
  <cols>
    <col min="1" max="1" width="8.28515625" style="11" customWidth="1"/>
    <col min="2" max="2" width="27.7109375" style="11" bestFit="1" customWidth="1"/>
    <col min="3" max="3" width="12.140625" style="11" customWidth="1"/>
    <col min="4" max="4" width="13.85546875" style="11" customWidth="1"/>
    <col min="5" max="5" width="17" style="11" customWidth="1"/>
    <col min="6" max="6" width="24.5703125" style="11" customWidth="1"/>
    <col min="7" max="7" width="26.42578125" style="11" customWidth="1"/>
    <col min="8" max="8" width="11.140625" style="11" customWidth="1"/>
    <col min="9" max="9" width="17.42578125" style="11" customWidth="1"/>
    <col min="10" max="11" width="13.7109375" style="11" customWidth="1"/>
    <col min="12" max="12" width="13.7109375" style="12" customWidth="1"/>
    <col min="13" max="15" width="13.7109375" style="11" customWidth="1"/>
    <col min="16" max="16" width="13.7109375" style="13" customWidth="1"/>
    <col min="17" max="17" width="14.5703125" style="11" customWidth="1"/>
    <col min="18" max="21" width="13.7109375" style="11" customWidth="1"/>
    <col min="22" max="22" width="15.28515625" style="11" bestFit="1" customWidth="1"/>
    <col min="23" max="23" width="3.28515625" style="11" customWidth="1"/>
    <col min="24" max="16384" width="9.140625" style="11"/>
  </cols>
  <sheetData>
    <row r="1" spans="1:22" ht="38.25" x14ac:dyDescent="0.2">
      <c r="A1" s="7" t="s">
        <v>176</v>
      </c>
      <c r="B1" s="7" t="s">
        <v>177</v>
      </c>
      <c r="C1" s="7" t="s">
        <v>178</v>
      </c>
      <c r="D1" s="7" t="s">
        <v>0</v>
      </c>
      <c r="E1" s="7" t="s">
        <v>1</v>
      </c>
      <c r="F1" s="7" t="s">
        <v>2</v>
      </c>
      <c r="G1" s="7" t="s">
        <v>3</v>
      </c>
      <c r="H1" s="7" t="s">
        <v>4</v>
      </c>
      <c r="I1" s="9" t="s">
        <v>5</v>
      </c>
      <c r="J1" s="9" t="s">
        <v>132</v>
      </c>
      <c r="K1" s="9" t="s">
        <v>133</v>
      </c>
      <c r="L1" s="9" t="s">
        <v>134</v>
      </c>
      <c r="M1" s="9" t="s">
        <v>135</v>
      </c>
      <c r="N1" s="9" t="s">
        <v>136</v>
      </c>
      <c r="O1" s="9" t="s">
        <v>137</v>
      </c>
      <c r="P1" s="10" t="s">
        <v>138</v>
      </c>
      <c r="Q1" s="9" t="s">
        <v>139</v>
      </c>
      <c r="R1" s="9" t="s">
        <v>140</v>
      </c>
      <c r="S1" s="9" t="s">
        <v>141</v>
      </c>
      <c r="T1" s="9" t="s">
        <v>142</v>
      </c>
      <c r="U1" s="9" t="s">
        <v>143</v>
      </c>
      <c r="V1" s="9" t="s">
        <v>123</v>
      </c>
    </row>
    <row r="2" spans="1:22" ht="25.5" x14ac:dyDescent="0.2">
      <c r="A2" s="1">
        <v>1</v>
      </c>
      <c r="B2" s="1" t="s">
        <v>92</v>
      </c>
      <c r="C2" s="1" t="s">
        <v>6</v>
      </c>
      <c r="D2" s="1" t="s">
        <v>7</v>
      </c>
      <c r="E2" s="1" t="s">
        <v>8</v>
      </c>
      <c r="F2" s="2" t="s">
        <v>9</v>
      </c>
      <c r="G2" s="1" t="s">
        <v>10</v>
      </c>
      <c r="H2" s="1" t="s">
        <v>11</v>
      </c>
      <c r="I2" s="2">
        <v>35</v>
      </c>
      <c r="J2" s="6">
        <v>73500</v>
      </c>
      <c r="K2" s="6">
        <v>52500</v>
      </c>
      <c r="L2" s="6">
        <v>52500</v>
      </c>
      <c r="M2" s="6">
        <v>52500</v>
      </c>
      <c r="N2" s="6">
        <v>52500</v>
      </c>
      <c r="O2" s="6">
        <v>52500</v>
      </c>
      <c r="P2" s="8">
        <v>73500</v>
      </c>
      <c r="Q2" s="6">
        <v>52500</v>
      </c>
      <c r="R2" s="6">
        <v>52492.98</v>
      </c>
      <c r="S2" s="6">
        <v>73500</v>
      </c>
      <c r="T2" s="6">
        <v>56000</v>
      </c>
      <c r="U2" s="6">
        <v>56000</v>
      </c>
      <c r="V2" s="6">
        <f t="shared" ref="V2:V33" si="0">SUM(J2:U2)</f>
        <v>699992.98</v>
      </c>
    </row>
    <row r="3" spans="1:22" ht="38.25" x14ac:dyDescent="0.2">
      <c r="A3" s="1">
        <v>2</v>
      </c>
      <c r="B3" s="3" t="s">
        <v>198</v>
      </c>
      <c r="C3" s="1" t="s">
        <v>12</v>
      </c>
      <c r="D3" s="1" t="s">
        <v>13</v>
      </c>
      <c r="E3" s="2" t="s">
        <v>14</v>
      </c>
      <c r="F3" s="2" t="s">
        <v>15</v>
      </c>
      <c r="G3" s="1" t="s">
        <v>153</v>
      </c>
      <c r="H3" s="1" t="s">
        <v>16</v>
      </c>
      <c r="I3" s="2">
        <v>35</v>
      </c>
      <c r="J3" s="6">
        <v>63000</v>
      </c>
      <c r="K3" s="6">
        <v>63000</v>
      </c>
      <c r="L3" s="6">
        <v>63000</v>
      </c>
      <c r="M3" s="6">
        <v>63000</v>
      </c>
      <c r="N3" s="6">
        <v>63000</v>
      </c>
      <c r="O3" s="6">
        <v>62835</v>
      </c>
      <c r="P3" s="8">
        <v>62520.05</v>
      </c>
      <c r="Q3" s="6">
        <v>63000</v>
      </c>
      <c r="R3" s="6">
        <v>63000</v>
      </c>
      <c r="S3" s="6">
        <v>63000</v>
      </c>
      <c r="T3" s="6">
        <v>65910.73</v>
      </c>
      <c r="U3" s="6">
        <v>66472</v>
      </c>
      <c r="V3" s="6">
        <f t="shared" si="0"/>
        <v>761737.78</v>
      </c>
    </row>
    <row r="4" spans="1:22" ht="25.5" x14ac:dyDescent="0.2">
      <c r="A4" s="1">
        <v>3</v>
      </c>
      <c r="B4" s="1" t="s">
        <v>93</v>
      </c>
      <c r="C4" s="1" t="s">
        <v>17</v>
      </c>
      <c r="D4" s="1" t="s">
        <v>18</v>
      </c>
      <c r="E4" s="1" t="s">
        <v>19</v>
      </c>
      <c r="F4" s="1" t="s">
        <v>20</v>
      </c>
      <c r="G4" s="1" t="s">
        <v>21</v>
      </c>
      <c r="H4" s="1" t="s">
        <v>11</v>
      </c>
      <c r="I4" s="2">
        <v>42</v>
      </c>
      <c r="J4" s="6">
        <v>92400</v>
      </c>
      <c r="K4" s="6">
        <v>67200</v>
      </c>
      <c r="L4" s="6">
        <v>67200</v>
      </c>
      <c r="M4" s="6">
        <v>67200</v>
      </c>
      <c r="N4" s="6">
        <v>67200</v>
      </c>
      <c r="O4" s="6">
        <v>67200</v>
      </c>
      <c r="P4" s="8">
        <v>92400</v>
      </c>
      <c r="Q4" s="6">
        <v>67200</v>
      </c>
      <c r="R4" s="6">
        <v>67200</v>
      </c>
      <c r="S4" s="6">
        <v>92349.63</v>
      </c>
      <c r="T4" s="6">
        <v>75600</v>
      </c>
      <c r="U4" s="6">
        <v>75600</v>
      </c>
      <c r="V4" s="6">
        <f t="shared" si="0"/>
        <v>898749.63</v>
      </c>
    </row>
    <row r="5" spans="1:22" ht="25.5" x14ac:dyDescent="0.2">
      <c r="A5" s="1">
        <v>4</v>
      </c>
      <c r="B5" s="1" t="s">
        <v>94</v>
      </c>
      <c r="C5" s="1" t="s">
        <v>22</v>
      </c>
      <c r="D5" s="1" t="s">
        <v>23</v>
      </c>
      <c r="E5" s="2" t="s">
        <v>24</v>
      </c>
      <c r="F5" s="2" t="s">
        <v>25</v>
      </c>
      <c r="G5" s="1" t="s">
        <v>10</v>
      </c>
      <c r="H5" s="1" t="s">
        <v>11</v>
      </c>
      <c r="I5" s="2">
        <v>35</v>
      </c>
      <c r="J5" s="6">
        <v>73500</v>
      </c>
      <c r="K5" s="6">
        <v>52500</v>
      </c>
      <c r="L5" s="6">
        <v>52500</v>
      </c>
      <c r="M5" s="6">
        <v>52500</v>
      </c>
      <c r="N5" s="6">
        <v>52500</v>
      </c>
      <c r="O5" s="6">
        <v>52500</v>
      </c>
      <c r="P5" s="8">
        <v>79500</v>
      </c>
      <c r="Q5" s="6">
        <v>53900</v>
      </c>
      <c r="R5" s="6">
        <v>52500</v>
      </c>
      <c r="S5" s="6">
        <v>73500</v>
      </c>
      <c r="T5" s="6">
        <v>56000</v>
      </c>
      <c r="U5" s="6">
        <v>56000</v>
      </c>
      <c r="V5" s="6">
        <f t="shared" si="0"/>
        <v>707400</v>
      </c>
    </row>
    <row r="6" spans="1:22" ht="25.5" x14ac:dyDescent="0.2">
      <c r="A6" s="1">
        <v>5</v>
      </c>
      <c r="B6" s="2" t="s">
        <v>95</v>
      </c>
      <c r="C6" s="1" t="s">
        <v>26</v>
      </c>
      <c r="D6" s="1" t="s">
        <v>27</v>
      </c>
      <c r="E6" s="2" t="s">
        <v>28</v>
      </c>
      <c r="F6" s="2" t="s">
        <v>29</v>
      </c>
      <c r="G6" s="1" t="s">
        <v>30</v>
      </c>
      <c r="H6" s="1" t="s">
        <v>11</v>
      </c>
      <c r="I6" s="2">
        <v>42</v>
      </c>
      <c r="J6" s="6">
        <v>92400</v>
      </c>
      <c r="K6" s="6">
        <v>67200</v>
      </c>
      <c r="L6" s="6">
        <v>65813.570000000007</v>
      </c>
      <c r="M6" s="6">
        <v>67200</v>
      </c>
      <c r="N6" s="6">
        <v>67200</v>
      </c>
      <c r="O6" s="6">
        <v>67200</v>
      </c>
      <c r="P6" s="8">
        <v>92105.83</v>
      </c>
      <c r="Q6" s="6">
        <v>67122.179999999993</v>
      </c>
      <c r="R6" s="6">
        <v>67198.490000000005</v>
      </c>
      <c r="S6" s="6">
        <v>81448.7</v>
      </c>
      <c r="T6" s="6">
        <v>75550</v>
      </c>
      <c r="U6" s="6">
        <v>75580.009999999995</v>
      </c>
      <c r="V6" s="6">
        <f t="shared" si="0"/>
        <v>886018.78</v>
      </c>
    </row>
    <row r="7" spans="1:22" ht="25.5" x14ac:dyDescent="0.2">
      <c r="A7" s="1">
        <v>6</v>
      </c>
      <c r="B7" s="1" t="s">
        <v>96</v>
      </c>
      <c r="C7" s="1" t="s">
        <v>31</v>
      </c>
      <c r="D7" s="1" t="s">
        <v>32</v>
      </c>
      <c r="E7" s="2" t="s">
        <v>33</v>
      </c>
      <c r="F7" s="2" t="s">
        <v>34</v>
      </c>
      <c r="G7" s="1" t="s">
        <v>21</v>
      </c>
      <c r="H7" s="1" t="s">
        <v>11</v>
      </c>
      <c r="I7" s="2">
        <v>59</v>
      </c>
      <c r="J7" s="6">
        <v>106200</v>
      </c>
      <c r="K7" s="6">
        <v>106200</v>
      </c>
      <c r="L7" s="6">
        <v>106200</v>
      </c>
      <c r="M7" s="6">
        <v>94400</v>
      </c>
      <c r="N7" s="6">
        <v>94400</v>
      </c>
      <c r="O7" s="6">
        <v>94400</v>
      </c>
      <c r="P7" s="8">
        <v>129800</v>
      </c>
      <c r="Q7" s="6">
        <v>94305</v>
      </c>
      <c r="R7" s="6">
        <v>94400</v>
      </c>
      <c r="S7" s="6">
        <v>129800</v>
      </c>
      <c r="T7" s="6">
        <v>106200</v>
      </c>
      <c r="U7" s="6">
        <v>106200</v>
      </c>
      <c r="V7" s="6">
        <f t="shared" si="0"/>
        <v>1262505</v>
      </c>
    </row>
    <row r="8" spans="1:22" ht="25.5" x14ac:dyDescent="0.2">
      <c r="A8" s="1">
        <v>7</v>
      </c>
      <c r="B8" s="3" t="s">
        <v>35</v>
      </c>
      <c r="C8" s="1" t="s">
        <v>36</v>
      </c>
      <c r="D8" s="1" t="s">
        <v>37</v>
      </c>
      <c r="E8" s="1" t="s">
        <v>33</v>
      </c>
      <c r="F8" s="2" t="s">
        <v>34</v>
      </c>
      <c r="G8" s="1" t="s">
        <v>21</v>
      </c>
      <c r="H8" s="1" t="s">
        <v>11</v>
      </c>
      <c r="I8" s="2">
        <v>50</v>
      </c>
      <c r="J8" s="6">
        <v>80000</v>
      </c>
      <c r="K8" s="6">
        <v>80000</v>
      </c>
      <c r="L8" s="6">
        <v>80000</v>
      </c>
      <c r="M8" s="6">
        <v>80000</v>
      </c>
      <c r="N8" s="6">
        <v>80000</v>
      </c>
      <c r="O8" s="6">
        <v>80000</v>
      </c>
      <c r="P8" s="8">
        <v>110000</v>
      </c>
      <c r="Q8" s="6">
        <v>80000</v>
      </c>
      <c r="R8" s="6">
        <v>80000</v>
      </c>
      <c r="S8" s="6">
        <v>110000</v>
      </c>
      <c r="T8" s="6">
        <v>90000</v>
      </c>
      <c r="U8" s="6">
        <v>90000</v>
      </c>
      <c r="V8" s="6">
        <f t="shared" si="0"/>
        <v>1040000</v>
      </c>
    </row>
    <row r="9" spans="1:22" ht="25.5" x14ac:dyDescent="0.2">
      <c r="A9" s="1">
        <v>8</v>
      </c>
      <c r="B9" s="1" t="s">
        <v>97</v>
      </c>
      <c r="C9" s="1" t="s">
        <v>38</v>
      </c>
      <c r="D9" s="1" t="s">
        <v>39</v>
      </c>
      <c r="E9" s="2" t="s">
        <v>8</v>
      </c>
      <c r="F9" s="1" t="s">
        <v>40</v>
      </c>
      <c r="G9" s="1" t="s">
        <v>30</v>
      </c>
      <c r="H9" s="1" t="s">
        <v>11</v>
      </c>
      <c r="I9" s="2">
        <v>40</v>
      </c>
      <c r="J9" s="6">
        <v>88000</v>
      </c>
      <c r="K9" s="6">
        <v>64000</v>
      </c>
      <c r="L9" s="6">
        <v>64000</v>
      </c>
      <c r="M9" s="6">
        <v>64000</v>
      </c>
      <c r="N9" s="6">
        <v>64000</v>
      </c>
      <c r="O9" s="6">
        <v>64000</v>
      </c>
      <c r="P9" s="8">
        <v>88000</v>
      </c>
      <c r="Q9" s="6">
        <v>64000</v>
      </c>
      <c r="R9" s="6">
        <v>63520</v>
      </c>
      <c r="S9" s="6">
        <v>88000</v>
      </c>
      <c r="T9" s="6">
        <v>72000</v>
      </c>
      <c r="U9" s="6">
        <v>72000</v>
      </c>
      <c r="V9" s="6">
        <f t="shared" si="0"/>
        <v>855520</v>
      </c>
    </row>
    <row r="10" spans="1:22" ht="38.25" x14ac:dyDescent="0.2">
      <c r="A10" s="1">
        <v>9</v>
      </c>
      <c r="B10" s="2" t="s">
        <v>98</v>
      </c>
      <c r="C10" s="1" t="s">
        <v>12</v>
      </c>
      <c r="D10" s="1" t="s">
        <v>13</v>
      </c>
      <c r="E10" s="2" t="s">
        <v>14</v>
      </c>
      <c r="F10" s="2" t="s">
        <v>15</v>
      </c>
      <c r="G10" s="1" t="s">
        <v>21</v>
      </c>
      <c r="H10" s="1" t="s">
        <v>11</v>
      </c>
      <c r="I10" s="2">
        <v>42</v>
      </c>
      <c r="J10" s="6">
        <v>92400</v>
      </c>
      <c r="K10" s="6">
        <v>67200</v>
      </c>
      <c r="L10" s="6">
        <v>67200</v>
      </c>
      <c r="M10" s="6">
        <v>67200</v>
      </c>
      <c r="N10" s="6">
        <v>67200</v>
      </c>
      <c r="O10" s="6">
        <v>67200</v>
      </c>
      <c r="P10" s="8">
        <v>92400</v>
      </c>
      <c r="Q10" s="6">
        <v>67200</v>
      </c>
      <c r="R10" s="6">
        <v>67200</v>
      </c>
      <c r="S10" s="6">
        <v>92400</v>
      </c>
      <c r="T10" s="6">
        <v>75600</v>
      </c>
      <c r="U10" s="6">
        <v>75600</v>
      </c>
      <c r="V10" s="6">
        <f t="shared" si="0"/>
        <v>898800</v>
      </c>
    </row>
    <row r="11" spans="1:22" ht="38.25" x14ac:dyDescent="0.2">
      <c r="A11" s="1">
        <v>10</v>
      </c>
      <c r="B11" s="1" t="s">
        <v>99</v>
      </c>
      <c r="C11" s="1" t="s">
        <v>41</v>
      </c>
      <c r="D11" s="1" t="s">
        <v>42</v>
      </c>
      <c r="E11" s="2" t="s">
        <v>14</v>
      </c>
      <c r="F11" s="2" t="s">
        <v>43</v>
      </c>
      <c r="G11" s="1" t="s">
        <v>10</v>
      </c>
      <c r="H11" s="1" t="s">
        <v>11</v>
      </c>
      <c r="I11" s="2">
        <v>30</v>
      </c>
      <c r="J11" s="6">
        <v>63000</v>
      </c>
      <c r="K11" s="6">
        <v>45000</v>
      </c>
      <c r="L11" s="6">
        <v>45000</v>
      </c>
      <c r="M11" s="6">
        <v>45000</v>
      </c>
      <c r="N11" s="6">
        <v>45000</v>
      </c>
      <c r="O11" s="6">
        <v>45000</v>
      </c>
      <c r="P11" s="8">
        <v>63000</v>
      </c>
      <c r="Q11" s="6">
        <v>45000</v>
      </c>
      <c r="R11" s="6">
        <v>45000</v>
      </c>
      <c r="S11" s="6">
        <v>63000</v>
      </c>
      <c r="T11" s="6">
        <v>48000</v>
      </c>
      <c r="U11" s="6">
        <v>48000</v>
      </c>
      <c r="V11" s="6">
        <f t="shared" si="0"/>
        <v>600000</v>
      </c>
    </row>
    <row r="12" spans="1:22" ht="25.5" x14ac:dyDescent="0.2">
      <c r="A12" s="1">
        <v>11</v>
      </c>
      <c r="B12" s="1" t="s">
        <v>100</v>
      </c>
      <c r="C12" s="1" t="s">
        <v>44</v>
      </c>
      <c r="D12" s="1" t="s">
        <v>39</v>
      </c>
      <c r="E12" s="2" t="s">
        <v>8</v>
      </c>
      <c r="F12" s="1" t="s">
        <v>40</v>
      </c>
      <c r="G12" s="1" t="s">
        <v>30</v>
      </c>
      <c r="H12" s="1" t="s">
        <v>11</v>
      </c>
      <c r="I12" s="2">
        <v>47</v>
      </c>
      <c r="J12" s="6">
        <v>103400</v>
      </c>
      <c r="K12" s="6">
        <v>75200</v>
      </c>
      <c r="L12" s="6">
        <v>75200</v>
      </c>
      <c r="M12" s="6">
        <v>75200</v>
      </c>
      <c r="N12" s="6">
        <v>75200</v>
      </c>
      <c r="O12" s="6">
        <v>75200</v>
      </c>
      <c r="P12" s="8">
        <v>103400</v>
      </c>
      <c r="Q12" s="6">
        <v>75200</v>
      </c>
      <c r="R12" s="6">
        <v>75200</v>
      </c>
      <c r="S12" s="6">
        <v>103400</v>
      </c>
      <c r="T12" s="6">
        <v>84600</v>
      </c>
      <c r="U12" s="6">
        <v>84600</v>
      </c>
      <c r="V12" s="6">
        <f t="shared" si="0"/>
        <v>1005800</v>
      </c>
    </row>
    <row r="13" spans="1:22" ht="51" x14ac:dyDescent="0.2">
      <c r="A13" s="1">
        <v>12</v>
      </c>
      <c r="B13" s="1" t="s">
        <v>199</v>
      </c>
      <c r="C13" s="1" t="s">
        <v>45</v>
      </c>
      <c r="D13" s="1" t="s">
        <v>46</v>
      </c>
      <c r="E13" s="2" t="s">
        <v>19</v>
      </c>
      <c r="F13" s="1" t="s">
        <v>47</v>
      </c>
      <c r="G13" s="1" t="s">
        <v>30</v>
      </c>
      <c r="H13" s="1" t="s">
        <v>11</v>
      </c>
      <c r="I13" s="2">
        <v>50</v>
      </c>
      <c r="J13" s="6">
        <v>117000</v>
      </c>
      <c r="K13" s="6">
        <v>90000</v>
      </c>
      <c r="L13" s="6">
        <v>90000</v>
      </c>
      <c r="M13" s="6">
        <v>79604.600000000006</v>
      </c>
      <c r="N13" s="6">
        <v>79980.45</v>
      </c>
      <c r="O13" s="6">
        <v>79838.91</v>
      </c>
      <c r="P13" s="8">
        <v>110000</v>
      </c>
      <c r="Q13" s="6">
        <v>80000</v>
      </c>
      <c r="R13" s="6">
        <v>80000</v>
      </c>
      <c r="S13" s="6">
        <v>110000</v>
      </c>
      <c r="T13" s="6">
        <v>90000</v>
      </c>
      <c r="U13" s="6">
        <v>90000</v>
      </c>
      <c r="V13" s="6">
        <f t="shared" si="0"/>
        <v>1096423.96</v>
      </c>
    </row>
    <row r="14" spans="1:22" ht="51" x14ac:dyDescent="0.2">
      <c r="A14" s="1" t="s">
        <v>155</v>
      </c>
      <c r="B14" s="1" t="s">
        <v>200</v>
      </c>
      <c r="C14" s="1" t="s">
        <v>45</v>
      </c>
      <c r="D14" s="1" t="s">
        <v>46</v>
      </c>
      <c r="E14" s="2" t="s">
        <v>19</v>
      </c>
      <c r="F14" s="1" t="s">
        <v>47</v>
      </c>
      <c r="G14" s="1" t="s">
        <v>30</v>
      </c>
      <c r="H14" s="1" t="s">
        <v>11</v>
      </c>
      <c r="I14" s="2">
        <v>45</v>
      </c>
      <c r="J14" s="6">
        <v>72000</v>
      </c>
      <c r="K14" s="6">
        <v>72000</v>
      </c>
      <c r="L14" s="6">
        <v>72000</v>
      </c>
      <c r="M14" s="6">
        <v>72000</v>
      </c>
      <c r="N14" s="6">
        <v>72000</v>
      </c>
      <c r="O14" s="6">
        <v>72000</v>
      </c>
      <c r="P14" s="8">
        <v>99000</v>
      </c>
      <c r="Q14" s="6">
        <v>72000</v>
      </c>
      <c r="R14" s="6">
        <v>72000</v>
      </c>
      <c r="S14" s="6">
        <v>99000</v>
      </c>
      <c r="T14" s="6">
        <v>81000</v>
      </c>
      <c r="U14" s="6">
        <v>81000</v>
      </c>
      <c r="V14" s="6">
        <f t="shared" si="0"/>
        <v>936000</v>
      </c>
    </row>
    <row r="15" spans="1:22" ht="51" x14ac:dyDescent="0.2">
      <c r="A15" s="1" t="s">
        <v>156</v>
      </c>
      <c r="B15" s="1" t="s">
        <v>201</v>
      </c>
      <c r="C15" s="1" t="s">
        <v>45</v>
      </c>
      <c r="D15" s="1" t="s">
        <v>46</v>
      </c>
      <c r="E15" s="2" t="s">
        <v>19</v>
      </c>
      <c r="F15" s="1" t="s">
        <v>47</v>
      </c>
      <c r="G15" s="1" t="s">
        <v>30</v>
      </c>
      <c r="H15" s="1" t="s">
        <v>11</v>
      </c>
      <c r="I15" s="2">
        <v>50</v>
      </c>
      <c r="J15" s="6">
        <v>67500</v>
      </c>
      <c r="K15" s="6">
        <v>67500</v>
      </c>
      <c r="L15" s="6">
        <v>90000</v>
      </c>
      <c r="M15" s="6">
        <v>90000</v>
      </c>
      <c r="N15" s="6">
        <v>90000</v>
      </c>
      <c r="O15" s="6">
        <v>89706.75</v>
      </c>
      <c r="P15" s="8">
        <v>108000</v>
      </c>
      <c r="Q15" s="6">
        <v>89973.01</v>
      </c>
      <c r="R15" s="6">
        <v>90000</v>
      </c>
      <c r="S15" s="6">
        <v>79868.3</v>
      </c>
      <c r="T15" s="6">
        <v>90000</v>
      </c>
      <c r="U15" s="6">
        <v>89847</v>
      </c>
      <c r="V15" s="6">
        <f t="shared" si="0"/>
        <v>1042395.06</v>
      </c>
    </row>
    <row r="16" spans="1:22" ht="38.25" x14ac:dyDescent="0.2">
      <c r="A16" s="1">
        <v>13</v>
      </c>
      <c r="B16" s="1" t="s">
        <v>101</v>
      </c>
      <c r="C16" s="1" t="s">
        <v>48</v>
      </c>
      <c r="D16" s="1" t="s">
        <v>49</v>
      </c>
      <c r="E16" s="2" t="s">
        <v>8</v>
      </c>
      <c r="F16" s="1" t="s">
        <v>50</v>
      </c>
      <c r="G16" s="1" t="s">
        <v>10</v>
      </c>
      <c r="H16" s="1" t="s">
        <v>11</v>
      </c>
      <c r="I16" s="2">
        <v>30</v>
      </c>
      <c r="J16" s="6">
        <v>45000</v>
      </c>
      <c r="K16" s="6">
        <v>45000</v>
      </c>
      <c r="L16" s="6">
        <v>45000</v>
      </c>
      <c r="M16" s="6">
        <v>45000</v>
      </c>
      <c r="N16" s="6">
        <v>45000</v>
      </c>
      <c r="O16" s="6">
        <v>45000</v>
      </c>
      <c r="P16" s="8">
        <v>0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6">
        <f t="shared" si="0"/>
        <v>270000</v>
      </c>
    </row>
    <row r="17" spans="1:22" ht="25.5" x14ac:dyDescent="0.2">
      <c r="A17" s="1">
        <v>14</v>
      </c>
      <c r="B17" s="1" t="s">
        <v>102</v>
      </c>
      <c r="C17" s="1" t="s">
        <v>45</v>
      </c>
      <c r="D17" s="1" t="s">
        <v>46</v>
      </c>
      <c r="E17" s="2" t="s">
        <v>19</v>
      </c>
      <c r="F17" s="1" t="s">
        <v>47</v>
      </c>
      <c r="G17" s="1" t="s">
        <v>30</v>
      </c>
      <c r="H17" s="1" t="s">
        <v>11</v>
      </c>
      <c r="I17" s="2">
        <v>40</v>
      </c>
      <c r="J17" s="6">
        <v>88000</v>
      </c>
      <c r="K17" s="6">
        <v>64000</v>
      </c>
      <c r="L17" s="6">
        <v>64000</v>
      </c>
      <c r="M17" s="6">
        <v>64000</v>
      </c>
      <c r="N17" s="6">
        <v>64000</v>
      </c>
      <c r="O17" s="6">
        <v>64000</v>
      </c>
      <c r="P17" s="8">
        <v>88000</v>
      </c>
      <c r="Q17" s="8">
        <v>64000</v>
      </c>
      <c r="R17" s="6">
        <v>64000</v>
      </c>
      <c r="S17" s="6">
        <v>88000</v>
      </c>
      <c r="T17" s="6">
        <v>72000</v>
      </c>
      <c r="U17" s="6">
        <v>72000</v>
      </c>
      <c r="V17" s="6">
        <f t="shared" si="0"/>
        <v>856000</v>
      </c>
    </row>
    <row r="18" spans="1:22" ht="25.5" x14ac:dyDescent="0.2">
      <c r="A18" s="1">
        <v>15</v>
      </c>
      <c r="B18" s="1" t="s">
        <v>103</v>
      </c>
      <c r="C18" s="1" t="s">
        <v>51</v>
      </c>
      <c r="D18" s="1" t="s">
        <v>52</v>
      </c>
      <c r="E18" s="2" t="s">
        <v>24</v>
      </c>
      <c r="F18" s="2" t="s">
        <v>53</v>
      </c>
      <c r="G18" s="1" t="s">
        <v>10</v>
      </c>
      <c r="H18" s="1" t="s">
        <v>11</v>
      </c>
      <c r="I18" s="2">
        <v>30</v>
      </c>
      <c r="J18" s="6">
        <v>63000</v>
      </c>
      <c r="K18" s="6">
        <v>45000</v>
      </c>
      <c r="L18" s="6">
        <v>45000</v>
      </c>
      <c r="M18" s="6">
        <v>45000</v>
      </c>
      <c r="N18" s="6">
        <v>45000</v>
      </c>
      <c r="O18" s="6">
        <v>45000</v>
      </c>
      <c r="P18" s="8">
        <v>63000</v>
      </c>
      <c r="Q18" s="8">
        <v>45000</v>
      </c>
      <c r="R18" s="6">
        <v>45000</v>
      </c>
      <c r="S18" s="6">
        <v>63000</v>
      </c>
      <c r="T18" s="6">
        <v>48000</v>
      </c>
      <c r="U18" s="6">
        <v>48000</v>
      </c>
      <c r="V18" s="6">
        <f t="shared" si="0"/>
        <v>600000</v>
      </c>
    </row>
    <row r="19" spans="1:22" ht="25.5" x14ac:dyDescent="0.2">
      <c r="A19" s="1">
        <v>16</v>
      </c>
      <c r="B19" s="1" t="s">
        <v>104</v>
      </c>
      <c r="C19" s="1" t="s">
        <v>55</v>
      </c>
      <c r="D19" s="1" t="s">
        <v>18</v>
      </c>
      <c r="E19" s="1" t="s">
        <v>19</v>
      </c>
      <c r="F19" s="1" t="s">
        <v>20</v>
      </c>
      <c r="G19" s="1" t="s">
        <v>30</v>
      </c>
      <c r="H19" s="1" t="s">
        <v>11</v>
      </c>
      <c r="I19" s="2">
        <v>40</v>
      </c>
      <c r="J19" s="6">
        <v>88000</v>
      </c>
      <c r="K19" s="6">
        <v>64000</v>
      </c>
      <c r="L19" s="6">
        <v>64000</v>
      </c>
      <c r="M19" s="6">
        <v>64000</v>
      </c>
      <c r="N19" s="6">
        <v>64000</v>
      </c>
      <c r="O19" s="6">
        <v>64000</v>
      </c>
      <c r="P19" s="8">
        <v>88000</v>
      </c>
      <c r="Q19" s="8">
        <v>64000</v>
      </c>
      <c r="R19" s="6">
        <v>64000</v>
      </c>
      <c r="S19" s="6">
        <v>64000</v>
      </c>
      <c r="T19" s="6">
        <v>72000</v>
      </c>
      <c r="U19" s="6">
        <v>72000</v>
      </c>
      <c r="V19" s="6">
        <f t="shared" si="0"/>
        <v>832000</v>
      </c>
    </row>
    <row r="20" spans="1:22" ht="25.5" x14ac:dyDescent="0.2">
      <c r="A20" s="1">
        <v>17</v>
      </c>
      <c r="B20" s="1" t="s">
        <v>105</v>
      </c>
      <c r="C20" s="1" t="s">
        <v>57</v>
      </c>
      <c r="D20" s="1" t="s">
        <v>18</v>
      </c>
      <c r="E20" s="2" t="s">
        <v>19</v>
      </c>
      <c r="F20" s="1" t="s">
        <v>20</v>
      </c>
      <c r="G20" s="1" t="s">
        <v>10</v>
      </c>
      <c r="H20" s="1" t="s">
        <v>11</v>
      </c>
      <c r="I20" s="2">
        <v>20</v>
      </c>
      <c r="J20" s="6">
        <v>42000</v>
      </c>
      <c r="K20" s="6">
        <v>30000</v>
      </c>
      <c r="L20" s="6">
        <v>30000</v>
      </c>
      <c r="M20" s="6">
        <v>30000</v>
      </c>
      <c r="N20" s="6">
        <v>30000</v>
      </c>
      <c r="O20" s="6">
        <v>30000</v>
      </c>
      <c r="P20" s="8">
        <v>42000</v>
      </c>
      <c r="Q20" s="8">
        <v>30000</v>
      </c>
      <c r="R20" s="6">
        <v>30000</v>
      </c>
      <c r="S20" s="6">
        <v>41900</v>
      </c>
      <c r="T20" s="6">
        <v>32000</v>
      </c>
      <c r="U20" s="6">
        <v>32000</v>
      </c>
      <c r="V20" s="6">
        <f t="shared" si="0"/>
        <v>399900</v>
      </c>
    </row>
    <row r="21" spans="1:22" ht="38.25" x14ac:dyDescent="0.2">
      <c r="A21" s="1">
        <v>18</v>
      </c>
      <c r="B21" s="1" t="s">
        <v>188</v>
      </c>
      <c r="C21" s="1" t="s">
        <v>45</v>
      </c>
      <c r="D21" s="1" t="s">
        <v>46</v>
      </c>
      <c r="E21" s="2" t="s">
        <v>19</v>
      </c>
      <c r="F21" s="1" t="s">
        <v>47</v>
      </c>
      <c r="G21" s="1" t="s">
        <v>58</v>
      </c>
      <c r="H21" s="1" t="s">
        <v>11</v>
      </c>
      <c r="I21" s="2">
        <v>12</v>
      </c>
      <c r="J21" s="6">
        <v>26400</v>
      </c>
      <c r="K21" s="6">
        <v>19200</v>
      </c>
      <c r="L21" s="6">
        <v>19200</v>
      </c>
      <c r="M21" s="6">
        <v>19200</v>
      </c>
      <c r="N21" s="6">
        <v>19200</v>
      </c>
      <c r="O21" s="6">
        <v>19200</v>
      </c>
      <c r="P21" s="8">
        <v>26400</v>
      </c>
      <c r="Q21" s="8">
        <v>19200</v>
      </c>
      <c r="R21" s="6">
        <v>19200</v>
      </c>
      <c r="S21" s="6">
        <v>26400</v>
      </c>
      <c r="T21" s="6">
        <v>21600</v>
      </c>
      <c r="U21" s="6">
        <v>21600</v>
      </c>
      <c r="V21" s="6">
        <f t="shared" si="0"/>
        <v>256800</v>
      </c>
    </row>
    <row r="22" spans="1:22" ht="38.25" x14ac:dyDescent="0.2">
      <c r="A22" s="1" t="s">
        <v>144</v>
      </c>
      <c r="B22" s="1" t="s">
        <v>189</v>
      </c>
      <c r="C22" s="1" t="s">
        <v>45</v>
      </c>
      <c r="D22" s="1" t="s">
        <v>46</v>
      </c>
      <c r="E22" s="2" t="s">
        <v>19</v>
      </c>
      <c r="F22" s="1" t="s">
        <v>47</v>
      </c>
      <c r="G22" s="1" t="s">
        <v>154</v>
      </c>
      <c r="H22" s="1" t="s">
        <v>16</v>
      </c>
      <c r="I22" s="2">
        <v>37</v>
      </c>
      <c r="J22" s="6">
        <v>88800</v>
      </c>
      <c r="K22" s="6">
        <v>66600</v>
      </c>
      <c r="L22" s="6">
        <v>66600</v>
      </c>
      <c r="M22" s="6">
        <v>66600</v>
      </c>
      <c r="N22" s="6">
        <v>66600</v>
      </c>
      <c r="O22" s="6">
        <v>66600</v>
      </c>
      <c r="P22" s="8">
        <v>88800</v>
      </c>
      <c r="Q22" s="8">
        <v>66574.009999999995</v>
      </c>
      <c r="R22" s="6">
        <v>66585</v>
      </c>
      <c r="S22" s="6">
        <v>88800</v>
      </c>
      <c r="T22" s="6">
        <v>70300</v>
      </c>
      <c r="U22" s="6">
        <v>70300</v>
      </c>
      <c r="V22" s="6">
        <f t="shared" si="0"/>
        <v>873159.01</v>
      </c>
    </row>
    <row r="23" spans="1:22" ht="38.25" x14ac:dyDescent="0.2">
      <c r="A23" s="1" t="s">
        <v>145</v>
      </c>
      <c r="B23" s="1" t="s">
        <v>190</v>
      </c>
      <c r="C23" s="1" t="s">
        <v>45</v>
      </c>
      <c r="D23" s="1" t="s">
        <v>46</v>
      </c>
      <c r="E23" s="2" t="s">
        <v>19</v>
      </c>
      <c r="F23" s="1" t="s">
        <v>47</v>
      </c>
      <c r="G23" s="1" t="s">
        <v>58</v>
      </c>
      <c r="H23" s="1" t="s">
        <v>16</v>
      </c>
      <c r="I23" s="2">
        <v>12</v>
      </c>
      <c r="J23" s="6">
        <v>28800</v>
      </c>
      <c r="K23" s="6">
        <v>21600</v>
      </c>
      <c r="L23" s="6">
        <v>21600</v>
      </c>
      <c r="M23" s="6">
        <v>21600</v>
      </c>
      <c r="N23" s="6">
        <v>21600</v>
      </c>
      <c r="O23" s="6">
        <v>21600</v>
      </c>
      <c r="P23" s="8">
        <v>28800</v>
      </c>
      <c r="Q23" s="8">
        <v>21600</v>
      </c>
      <c r="R23" s="6">
        <v>21600</v>
      </c>
      <c r="S23" s="6">
        <v>28800</v>
      </c>
      <c r="T23" s="6">
        <v>22800</v>
      </c>
      <c r="U23" s="6">
        <v>22800</v>
      </c>
      <c r="V23" s="6">
        <f t="shared" si="0"/>
        <v>283200</v>
      </c>
    </row>
    <row r="24" spans="1:22" ht="38.25" x14ac:dyDescent="0.2">
      <c r="A24" s="1">
        <v>19</v>
      </c>
      <c r="B24" s="1" t="s">
        <v>191</v>
      </c>
      <c r="C24" s="1" t="s">
        <v>12</v>
      </c>
      <c r="D24" s="1" t="s">
        <v>13</v>
      </c>
      <c r="E24" s="2" t="s">
        <v>14</v>
      </c>
      <c r="F24" s="2" t="s">
        <v>15</v>
      </c>
      <c r="G24" s="1" t="s">
        <v>10</v>
      </c>
      <c r="H24" s="1" t="s">
        <v>11</v>
      </c>
      <c r="I24" s="2">
        <v>30</v>
      </c>
      <c r="J24" s="6">
        <v>63000</v>
      </c>
      <c r="K24" s="6">
        <v>45000</v>
      </c>
      <c r="L24" s="6">
        <v>45000</v>
      </c>
      <c r="M24" s="6">
        <v>45000</v>
      </c>
      <c r="N24" s="6">
        <v>45000</v>
      </c>
      <c r="O24" s="6">
        <v>45000</v>
      </c>
      <c r="P24" s="8">
        <v>63000</v>
      </c>
      <c r="Q24" s="6">
        <v>45000</v>
      </c>
      <c r="R24" s="6">
        <v>45000</v>
      </c>
      <c r="S24" s="6">
        <v>63000</v>
      </c>
      <c r="T24" s="6">
        <v>48000</v>
      </c>
      <c r="U24" s="6">
        <v>48000</v>
      </c>
      <c r="V24" s="6">
        <f t="shared" si="0"/>
        <v>600000</v>
      </c>
    </row>
    <row r="25" spans="1:22" ht="38.25" x14ac:dyDescent="0.2">
      <c r="A25" s="1" t="s">
        <v>146</v>
      </c>
      <c r="B25" s="1" t="s">
        <v>192</v>
      </c>
      <c r="C25" s="1" t="s">
        <v>12</v>
      </c>
      <c r="D25" s="1" t="s">
        <v>13</v>
      </c>
      <c r="E25" s="2" t="s">
        <v>14</v>
      </c>
      <c r="F25" s="2" t="s">
        <v>15</v>
      </c>
      <c r="G25" s="1" t="s">
        <v>58</v>
      </c>
      <c r="H25" s="1" t="s">
        <v>11</v>
      </c>
      <c r="I25" s="2">
        <v>12</v>
      </c>
      <c r="J25" s="6">
        <v>19200</v>
      </c>
      <c r="K25" s="6">
        <v>19200</v>
      </c>
      <c r="L25" s="6">
        <v>19200</v>
      </c>
      <c r="M25" s="6">
        <v>19200</v>
      </c>
      <c r="N25" s="6">
        <v>19200</v>
      </c>
      <c r="O25" s="6">
        <v>19200</v>
      </c>
      <c r="P25" s="8">
        <v>19527.240000000002</v>
      </c>
      <c r="Q25" s="6">
        <v>19200</v>
      </c>
      <c r="R25" s="6">
        <v>19200</v>
      </c>
      <c r="S25" s="6">
        <v>26400</v>
      </c>
      <c r="T25" s="6">
        <f>12*1800</f>
        <v>21600</v>
      </c>
      <c r="U25" s="6">
        <f>12*1800</f>
        <v>21600</v>
      </c>
      <c r="V25" s="6">
        <f t="shared" si="0"/>
        <v>242727.24</v>
      </c>
    </row>
    <row r="26" spans="1:22" ht="38.25" x14ac:dyDescent="0.2">
      <c r="A26" s="1" t="s">
        <v>147</v>
      </c>
      <c r="B26" s="1" t="s">
        <v>193</v>
      </c>
      <c r="C26" s="1" t="s">
        <v>12</v>
      </c>
      <c r="D26" s="1" t="s">
        <v>13</v>
      </c>
      <c r="E26" s="2" t="s">
        <v>14</v>
      </c>
      <c r="F26" s="2" t="s">
        <v>15</v>
      </c>
      <c r="G26" s="1" t="s">
        <v>58</v>
      </c>
      <c r="H26" s="1" t="s">
        <v>11</v>
      </c>
      <c r="I26" s="2">
        <v>10</v>
      </c>
      <c r="J26" s="6">
        <v>16000</v>
      </c>
      <c r="K26" s="6">
        <v>16000</v>
      </c>
      <c r="L26" s="6">
        <v>16000</v>
      </c>
      <c r="M26" s="6">
        <v>16000</v>
      </c>
      <c r="N26" s="6">
        <v>16000</v>
      </c>
      <c r="O26" s="6">
        <v>16000</v>
      </c>
      <c r="P26" s="8">
        <v>19272.7</v>
      </c>
      <c r="Q26" s="6">
        <v>16000</v>
      </c>
      <c r="R26" s="6">
        <v>16000</v>
      </c>
      <c r="S26" s="6">
        <v>16000</v>
      </c>
      <c r="T26" s="6">
        <f>10*1800</f>
        <v>18000</v>
      </c>
      <c r="U26" s="6">
        <f>10*1800</f>
        <v>18000</v>
      </c>
      <c r="V26" s="6">
        <f t="shared" si="0"/>
        <v>199272.7</v>
      </c>
    </row>
    <row r="27" spans="1:22" ht="25.5" x14ac:dyDescent="0.2">
      <c r="A27" s="1">
        <v>20</v>
      </c>
      <c r="B27" s="1" t="s">
        <v>202</v>
      </c>
      <c r="C27" s="1" t="s">
        <v>54</v>
      </c>
      <c r="D27" s="1" t="s">
        <v>39</v>
      </c>
      <c r="E27" s="2" t="s">
        <v>8</v>
      </c>
      <c r="F27" s="1" t="s">
        <v>40</v>
      </c>
      <c r="G27" s="1" t="s">
        <v>30</v>
      </c>
      <c r="H27" s="1" t="s">
        <v>11</v>
      </c>
      <c r="I27" s="2">
        <v>47</v>
      </c>
      <c r="J27" s="6">
        <v>103400</v>
      </c>
      <c r="K27" s="6">
        <v>75200</v>
      </c>
      <c r="L27" s="6">
        <v>75200</v>
      </c>
      <c r="M27" s="6">
        <v>75200</v>
      </c>
      <c r="N27" s="6">
        <v>75200</v>
      </c>
      <c r="O27" s="6">
        <v>75200</v>
      </c>
      <c r="P27" s="8">
        <v>75200</v>
      </c>
      <c r="Q27" s="6">
        <v>75200</v>
      </c>
      <c r="R27" s="6">
        <v>75200</v>
      </c>
      <c r="S27" s="6">
        <v>103400</v>
      </c>
      <c r="T27" s="6">
        <v>84600</v>
      </c>
      <c r="U27" s="6">
        <v>84600</v>
      </c>
      <c r="V27" s="6">
        <f t="shared" si="0"/>
        <v>977600</v>
      </c>
    </row>
    <row r="28" spans="1:22" ht="25.5" x14ac:dyDescent="0.2">
      <c r="A28" s="1" t="s">
        <v>148</v>
      </c>
      <c r="B28" s="1" t="s">
        <v>202</v>
      </c>
      <c r="C28" s="1" t="s">
        <v>54</v>
      </c>
      <c r="D28" s="1" t="s">
        <v>39</v>
      </c>
      <c r="E28" s="2" t="s">
        <v>8</v>
      </c>
      <c r="F28" s="1" t="s">
        <v>40</v>
      </c>
      <c r="G28" s="1" t="s">
        <v>58</v>
      </c>
      <c r="H28" s="1" t="s">
        <v>11</v>
      </c>
      <c r="I28" s="2">
        <v>15</v>
      </c>
      <c r="J28" s="6">
        <v>24000</v>
      </c>
      <c r="K28" s="6">
        <v>24000</v>
      </c>
      <c r="L28" s="6">
        <v>24000</v>
      </c>
      <c r="M28" s="6">
        <v>24000</v>
      </c>
      <c r="N28" s="6">
        <v>24000</v>
      </c>
      <c r="O28" s="6">
        <v>24000</v>
      </c>
      <c r="P28" s="8">
        <v>33000</v>
      </c>
      <c r="Q28" s="6">
        <v>24000</v>
      </c>
      <c r="R28" s="6">
        <v>23999.99</v>
      </c>
      <c r="S28" s="6">
        <v>33000</v>
      </c>
      <c r="T28" s="6">
        <v>27000</v>
      </c>
      <c r="U28" s="6">
        <v>27000</v>
      </c>
      <c r="V28" s="6">
        <f t="shared" si="0"/>
        <v>311999.99</v>
      </c>
    </row>
    <row r="29" spans="1:22" ht="38.25" x14ac:dyDescent="0.2">
      <c r="A29" s="1">
        <v>21</v>
      </c>
      <c r="B29" s="1" t="s">
        <v>106</v>
      </c>
      <c r="C29" s="1" t="s">
        <v>59</v>
      </c>
      <c r="D29" s="1" t="s">
        <v>60</v>
      </c>
      <c r="E29" s="2" t="s">
        <v>28</v>
      </c>
      <c r="F29" s="2" t="s">
        <v>61</v>
      </c>
      <c r="G29" s="1" t="s">
        <v>30</v>
      </c>
      <c r="H29" s="1" t="s">
        <v>11</v>
      </c>
      <c r="I29" s="2">
        <v>40</v>
      </c>
      <c r="J29" s="6">
        <v>84000</v>
      </c>
      <c r="K29" s="6">
        <v>72000</v>
      </c>
      <c r="L29" s="6">
        <v>72000</v>
      </c>
      <c r="M29" s="6">
        <v>72000</v>
      </c>
      <c r="N29" s="6">
        <v>72000</v>
      </c>
      <c r="O29" s="6">
        <v>72000</v>
      </c>
      <c r="P29" s="8">
        <v>64000</v>
      </c>
      <c r="Q29" s="6">
        <v>64000</v>
      </c>
      <c r="R29" s="6">
        <v>64000</v>
      </c>
      <c r="S29" s="6">
        <v>88000</v>
      </c>
      <c r="T29" s="6">
        <v>71993.759999999995</v>
      </c>
      <c r="U29" s="6">
        <v>72000</v>
      </c>
      <c r="V29" s="6">
        <f t="shared" si="0"/>
        <v>867993.76</v>
      </c>
    </row>
    <row r="30" spans="1:22" ht="25.5" x14ac:dyDescent="0.2">
      <c r="A30" s="1">
        <v>22</v>
      </c>
      <c r="B30" s="1" t="s">
        <v>107</v>
      </c>
      <c r="C30" s="1" t="s">
        <v>62</v>
      </c>
      <c r="D30" s="1" t="s">
        <v>52</v>
      </c>
      <c r="E30" s="2" t="s">
        <v>24</v>
      </c>
      <c r="F30" s="2" t="s">
        <v>53</v>
      </c>
      <c r="G30" s="1" t="s">
        <v>30</v>
      </c>
      <c r="H30" s="1" t="s">
        <v>11</v>
      </c>
      <c r="I30" s="2">
        <v>38</v>
      </c>
      <c r="J30" s="6">
        <v>83600</v>
      </c>
      <c r="K30" s="6">
        <v>60800</v>
      </c>
      <c r="L30" s="6">
        <v>60800</v>
      </c>
      <c r="M30" s="6">
        <v>60800</v>
      </c>
      <c r="N30" s="6">
        <v>60800</v>
      </c>
      <c r="O30" s="6">
        <v>60800</v>
      </c>
      <c r="P30" s="8">
        <v>83600</v>
      </c>
      <c r="Q30" s="6">
        <v>60800</v>
      </c>
      <c r="R30" s="6">
        <v>60800</v>
      </c>
      <c r="S30" s="6">
        <v>60430</v>
      </c>
      <c r="T30" s="6">
        <v>68400</v>
      </c>
      <c r="U30" s="6">
        <v>68400</v>
      </c>
      <c r="V30" s="6">
        <f t="shared" si="0"/>
        <v>790030</v>
      </c>
    </row>
    <row r="31" spans="1:22" ht="25.5" x14ac:dyDescent="0.2">
      <c r="A31" s="1">
        <v>23</v>
      </c>
      <c r="B31" s="1" t="s">
        <v>86</v>
      </c>
      <c r="C31" s="1" t="s">
        <v>63</v>
      </c>
      <c r="D31" s="1" t="s">
        <v>60</v>
      </c>
      <c r="E31" s="2" t="s">
        <v>28</v>
      </c>
      <c r="F31" s="2" t="s">
        <v>61</v>
      </c>
      <c r="G31" s="1" t="s">
        <v>56</v>
      </c>
      <c r="H31" s="1" t="s">
        <v>16</v>
      </c>
      <c r="I31" s="2">
        <v>21</v>
      </c>
      <c r="J31" s="6">
        <v>50400</v>
      </c>
      <c r="K31" s="6">
        <v>37800</v>
      </c>
      <c r="L31" s="6">
        <v>37800</v>
      </c>
      <c r="M31" s="6">
        <v>37800</v>
      </c>
      <c r="N31" s="6">
        <v>37800</v>
      </c>
      <c r="O31" s="6">
        <v>37800</v>
      </c>
      <c r="P31" s="8">
        <v>50400</v>
      </c>
      <c r="Q31" s="6">
        <v>37800</v>
      </c>
      <c r="R31" s="6">
        <v>37800</v>
      </c>
      <c r="S31" s="6">
        <v>50225.1</v>
      </c>
      <c r="T31" s="6">
        <v>39900</v>
      </c>
      <c r="U31" s="6">
        <v>39900</v>
      </c>
      <c r="V31" s="6">
        <f t="shared" si="0"/>
        <v>495425.1</v>
      </c>
    </row>
    <row r="32" spans="1:22" ht="25.5" x14ac:dyDescent="0.2">
      <c r="A32" s="1" t="s">
        <v>158</v>
      </c>
      <c r="B32" s="1" t="s">
        <v>194</v>
      </c>
      <c r="C32" s="1" t="s">
        <v>63</v>
      </c>
      <c r="D32" s="1" t="s">
        <v>60</v>
      </c>
      <c r="E32" s="2" t="s">
        <v>28</v>
      </c>
      <c r="F32" s="2" t="s">
        <v>61</v>
      </c>
      <c r="G32" s="1" t="s">
        <v>58</v>
      </c>
      <c r="H32" s="1" t="s">
        <v>11</v>
      </c>
      <c r="I32" s="2">
        <v>15</v>
      </c>
      <c r="J32" s="6">
        <v>32929.97</v>
      </c>
      <c r="K32" s="6">
        <v>24000</v>
      </c>
      <c r="L32" s="6">
        <v>24000</v>
      </c>
      <c r="M32" s="6">
        <v>24000</v>
      </c>
      <c r="N32" s="6">
        <v>24000</v>
      </c>
      <c r="O32" s="6">
        <v>24000</v>
      </c>
      <c r="P32" s="8">
        <v>33000</v>
      </c>
      <c r="Q32" s="6">
        <v>24000</v>
      </c>
      <c r="R32" s="6">
        <v>24000</v>
      </c>
      <c r="S32" s="6">
        <v>32973.26</v>
      </c>
      <c r="T32" s="6">
        <v>26280.55</v>
      </c>
      <c r="U32" s="6">
        <v>26834.1</v>
      </c>
      <c r="V32" s="6">
        <f t="shared" si="0"/>
        <v>320017.87999999995</v>
      </c>
    </row>
    <row r="33" spans="1:22" ht="25.5" x14ac:dyDescent="0.2">
      <c r="A33" s="1" t="s">
        <v>159</v>
      </c>
      <c r="B33" s="1" t="s">
        <v>194</v>
      </c>
      <c r="C33" s="1" t="s">
        <v>63</v>
      </c>
      <c r="D33" s="1" t="s">
        <v>60</v>
      </c>
      <c r="E33" s="2" t="s">
        <v>28</v>
      </c>
      <c r="F33" s="2" t="s">
        <v>61</v>
      </c>
      <c r="G33" s="1" t="s">
        <v>58</v>
      </c>
      <c r="H33" s="1" t="s">
        <v>16</v>
      </c>
      <c r="I33" s="2">
        <v>15</v>
      </c>
      <c r="J33" s="6">
        <v>36000</v>
      </c>
      <c r="K33" s="6">
        <v>27000</v>
      </c>
      <c r="L33" s="6">
        <v>27000</v>
      </c>
      <c r="M33" s="6">
        <v>27000</v>
      </c>
      <c r="N33" s="6">
        <v>27000</v>
      </c>
      <c r="O33" s="6">
        <v>27000</v>
      </c>
      <c r="P33" s="8">
        <v>36000</v>
      </c>
      <c r="Q33" s="6">
        <v>27000</v>
      </c>
      <c r="R33" s="6">
        <v>26993.51</v>
      </c>
      <c r="S33" s="6">
        <v>27000</v>
      </c>
      <c r="T33" s="6">
        <v>27780.7</v>
      </c>
      <c r="U33" s="6">
        <v>28478.05</v>
      </c>
      <c r="V33" s="6">
        <f t="shared" si="0"/>
        <v>344252.26</v>
      </c>
    </row>
    <row r="34" spans="1:22" ht="25.5" x14ac:dyDescent="0.2">
      <c r="A34" s="1">
        <v>24</v>
      </c>
      <c r="B34" s="1" t="s">
        <v>195</v>
      </c>
      <c r="C34" s="1" t="s">
        <v>64</v>
      </c>
      <c r="D34" s="1" t="s">
        <v>65</v>
      </c>
      <c r="E34" s="2" t="s">
        <v>24</v>
      </c>
      <c r="F34" s="2" t="s">
        <v>66</v>
      </c>
      <c r="G34" s="1" t="s">
        <v>30</v>
      </c>
      <c r="H34" s="1" t="s">
        <v>11</v>
      </c>
      <c r="I34" s="2">
        <v>42</v>
      </c>
      <c r="J34" s="6">
        <v>67200</v>
      </c>
      <c r="K34" s="6">
        <v>67200</v>
      </c>
      <c r="L34" s="6">
        <v>67200</v>
      </c>
      <c r="M34" s="6">
        <v>67200</v>
      </c>
      <c r="N34" s="6">
        <v>67200</v>
      </c>
      <c r="O34" s="6">
        <v>67200</v>
      </c>
      <c r="P34" s="8">
        <v>92400</v>
      </c>
      <c r="Q34" s="6">
        <v>67102</v>
      </c>
      <c r="R34" s="6">
        <v>67200</v>
      </c>
      <c r="S34" s="6">
        <v>92400</v>
      </c>
      <c r="T34" s="6">
        <v>75600</v>
      </c>
      <c r="U34" s="6">
        <v>75600</v>
      </c>
      <c r="V34" s="6">
        <f t="shared" ref="V34:V75" si="1">SUM(J34:U34)</f>
        <v>873502</v>
      </c>
    </row>
    <row r="35" spans="1:22" ht="25.5" x14ac:dyDescent="0.2">
      <c r="A35" s="1">
        <v>25</v>
      </c>
      <c r="B35" s="1" t="s">
        <v>108</v>
      </c>
      <c r="C35" s="1" t="s">
        <v>67</v>
      </c>
      <c r="D35" s="1" t="s">
        <v>68</v>
      </c>
      <c r="E35" s="2" t="s">
        <v>28</v>
      </c>
      <c r="F35" s="2" t="s">
        <v>29</v>
      </c>
      <c r="G35" s="1" t="s">
        <v>30</v>
      </c>
      <c r="H35" s="1" t="s">
        <v>11</v>
      </c>
      <c r="I35" s="2">
        <v>42</v>
      </c>
      <c r="J35" s="6">
        <v>79600</v>
      </c>
      <c r="K35" s="6">
        <v>75600</v>
      </c>
      <c r="L35" s="6">
        <v>75600</v>
      </c>
      <c r="M35" s="6">
        <v>75600</v>
      </c>
      <c r="N35" s="6">
        <v>75600</v>
      </c>
      <c r="O35" s="6">
        <v>75600</v>
      </c>
      <c r="P35" s="8">
        <v>67200</v>
      </c>
      <c r="Q35" s="6">
        <v>67200</v>
      </c>
      <c r="R35" s="6">
        <v>64593.599999999999</v>
      </c>
      <c r="S35" s="6">
        <v>92400</v>
      </c>
      <c r="T35" s="6">
        <v>75600</v>
      </c>
      <c r="U35" s="6">
        <v>74504.94</v>
      </c>
      <c r="V35" s="6">
        <f t="shared" si="1"/>
        <v>899098.54</v>
      </c>
    </row>
    <row r="36" spans="1:22" ht="25.5" x14ac:dyDescent="0.2">
      <c r="A36" s="1">
        <v>26</v>
      </c>
      <c r="B36" s="2" t="s">
        <v>109</v>
      </c>
      <c r="C36" s="1" t="s">
        <v>69</v>
      </c>
      <c r="D36" s="1" t="s">
        <v>27</v>
      </c>
      <c r="E36" s="1" t="s">
        <v>28</v>
      </c>
      <c r="F36" s="2" t="s">
        <v>29</v>
      </c>
      <c r="G36" s="1" t="s">
        <v>10</v>
      </c>
      <c r="H36" s="1" t="s">
        <v>11</v>
      </c>
      <c r="I36" s="2">
        <v>20</v>
      </c>
      <c r="J36" s="6">
        <v>42000</v>
      </c>
      <c r="K36" s="6">
        <v>30000</v>
      </c>
      <c r="L36" s="6">
        <v>29935</v>
      </c>
      <c r="M36" s="6">
        <v>30000</v>
      </c>
      <c r="N36" s="6">
        <v>30000</v>
      </c>
      <c r="O36" s="6">
        <v>30000</v>
      </c>
      <c r="P36" s="8">
        <v>42000</v>
      </c>
      <c r="Q36" s="6">
        <v>30000</v>
      </c>
      <c r="R36" s="6">
        <v>30000</v>
      </c>
      <c r="S36" s="6">
        <v>30000</v>
      </c>
      <c r="T36" s="6">
        <v>32000</v>
      </c>
      <c r="U36" s="6">
        <v>32000</v>
      </c>
      <c r="V36" s="6">
        <f t="shared" si="1"/>
        <v>387935</v>
      </c>
    </row>
    <row r="37" spans="1:22" ht="25.5" x14ac:dyDescent="0.2">
      <c r="A37" s="1">
        <v>27</v>
      </c>
      <c r="B37" s="1" t="s">
        <v>110</v>
      </c>
      <c r="C37" s="1" t="s">
        <v>70</v>
      </c>
      <c r="D37" s="1" t="s">
        <v>71</v>
      </c>
      <c r="E37" s="1" t="s">
        <v>24</v>
      </c>
      <c r="F37" s="2" t="s">
        <v>72</v>
      </c>
      <c r="G37" s="1" t="s">
        <v>10</v>
      </c>
      <c r="H37" s="1" t="s">
        <v>11</v>
      </c>
      <c r="I37" s="2">
        <v>30</v>
      </c>
      <c r="J37" s="6">
        <v>63000</v>
      </c>
      <c r="K37" s="6">
        <v>45000</v>
      </c>
      <c r="L37" s="6">
        <v>45000</v>
      </c>
      <c r="M37" s="6">
        <v>45000</v>
      </c>
      <c r="N37" s="6">
        <v>45000</v>
      </c>
      <c r="O37" s="6">
        <v>45000</v>
      </c>
      <c r="P37" s="8">
        <v>63000</v>
      </c>
      <c r="Q37" s="6">
        <v>45000</v>
      </c>
      <c r="R37" s="6">
        <v>45000</v>
      </c>
      <c r="S37" s="6">
        <v>63000</v>
      </c>
      <c r="T37" s="6">
        <v>48000</v>
      </c>
      <c r="U37" s="6">
        <v>48000</v>
      </c>
      <c r="V37" s="6">
        <f t="shared" si="1"/>
        <v>600000</v>
      </c>
    </row>
    <row r="38" spans="1:22" ht="38.25" x14ac:dyDescent="0.2">
      <c r="A38" s="1">
        <v>28</v>
      </c>
      <c r="B38" s="1" t="s">
        <v>111</v>
      </c>
      <c r="C38" s="1" t="s">
        <v>73</v>
      </c>
      <c r="D38" s="1" t="s">
        <v>74</v>
      </c>
      <c r="E38" s="1" t="s">
        <v>14</v>
      </c>
      <c r="F38" s="2" t="s">
        <v>75</v>
      </c>
      <c r="G38" s="1" t="s">
        <v>76</v>
      </c>
      <c r="H38" s="1" t="s">
        <v>11</v>
      </c>
      <c r="I38" s="2">
        <v>25</v>
      </c>
      <c r="J38" s="6">
        <v>52500</v>
      </c>
      <c r="K38" s="6">
        <v>37500</v>
      </c>
      <c r="L38" s="6">
        <v>37500</v>
      </c>
      <c r="M38" s="6">
        <v>37500</v>
      </c>
      <c r="N38" s="6">
        <v>37500</v>
      </c>
      <c r="O38" s="6">
        <v>37500</v>
      </c>
      <c r="P38" s="8">
        <v>37500</v>
      </c>
      <c r="Q38" s="6">
        <v>37500</v>
      </c>
      <c r="R38" s="6">
        <v>37500</v>
      </c>
      <c r="S38" s="6">
        <v>52500</v>
      </c>
      <c r="T38" s="6">
        <v>40000</v>
      </c>
      <c r="U38" s="6">
        <v>40000</v>
      </c>
      <c r="V38" s="6">
        <f t="shared" si="1"/>
        <v>485000</v>
      </c>
    </row>
    <row r="39" spans="1:22" ht="25.5" x14ac:dyDescent="0.2">
      <c r="A39" s="1">
        <v>29</v>
      </c>
      <c r="B39" s="3" t="s">
        <v>196</v>
      </c>
      <c r="C39" s="1" t="s">
        <v>77</v>
      </c>
      <c r="D39" s="1" t="s">
        <v>42</v>
      </c>
      <c r="E39" s="1" t="s">
        <v>14</v>
      </c>
      <c r="F39" s="2" t="s">
        <v>43</v>
      </c>
      <c r="G39" s="1" t="s">
        <v>10</v>
      </c>
      <c r="H39" s="1" t="s">
        <v>11</v>
      </c>
      <c r="I39" s="2">
        <v>20</v>
      </c>
      <c r="J39" s="6">
        <v>42000</v>
      </c>
      <c r="K39" s="6">
        <v>30000</v>
      </c>
      <c r="L39" s="6">
        <v>30000</v>
      </c>
      <c r="M39" s="6">
        <v>30000</v>
      </c>
      <c r="N39" s="6">
        <v>30000</v>
      </c>
      <c r="O39" s="6">
        <v>30000</v>
      </c>
      <c r="P39" s="8">
        <v>42000</v>
      </c>
      <c r="Q39" s="6">
        <v>30000</v>
      </c>
      <c r="R39" s="6">
        <v>30000</v>
      </c>
      <c r="S39" s="6">
        <v>42000</v>
      </c>
      <c r="T39" s="6">
        <v>32000</v>
      </c>
      <c r="U39" s="6">
        <v>32000</v>
      </c>
      <c r="V39" s="6">
        <f t="shared" si="1"/>
        <v>400000</v>
      </c>
    </row>
    <row r="40" spans="1:22" ht="38.25" x14ac:dyDescent="0.2">
      <c r="A40" s="1">
        <v>30</v>
      </c>
      <c r="B40" s="1" t="s">
        <v>112</v>
      </c>
      <c r="C40" s="1" t="s">
        <v>78</v>
      </c>
      <c r="D40" s="1" t="s">
        <v>79</v>
      </c>
      <c r="E40" s="1" t="s">
        <v>33</v>
      </c>
      <c r="F40" s="2" t="s">
        <v>34</v>
      </c>
      <c r="G40" s="1" t="s">
        <v>10</v>
      </c>
      <c r="H40" s="1" t="s">
        <v>11</v>
      </c>
      <c r="I40" s="2">
        <v>35</v>
      </c>
      <c r="J40" s="6">
        <v>73500</v>
      </c>
      <c r="K40" s="6">
        <v>52500</v>
      </c>
      <c r="L40" s="6">
        <v>52500</v>
      </c>
      <c r="M40" s="6">
        <v>52500</v>
      </c>
      <c r="N40" s="6">
        <v>52500</v>
      </c>
      <c r="O40" s="6">
        <v>52500</v>
      </c>
      <c r="P40" s="8">
        <v>73500</v>
      </c>
      <c r="Q40" s="6">
        <v>52500</v>
      </c>
      <c r="R40" s="6">
        <v>52500</v>
      </c>
      <c r="S40" s="6">
        <v>73056.399999999994</v>
      </c>
      <c r="T40" s="6">
        <v>56000</v>
      </c>
      <c r="U40" s="6">
        <v>94000</v>
      </c>
      <c r="V40" s="6">
        <f t="shared" si="1"/>
        <v>737556.4</v>
      </c>
    </row>
    <row r="41" spans="1:22" ht="25.5" x14ac:dyDescent="0.2">
      <c r="A41" s="1">
        <v>31</v>
      </c>
      <c r="B41" s="1" t="s">
        <v>197</v>
      </c>
      <c r="C41" s="1" t="s">
        <v>90</v>
      </c>
      <c r="D41" s="1" t="s">
        <v>91</v>
      </c>
      <c r="E41" s="2" t="s">
        <v>28</v>
      </c>
      <c r="F41" s="2" t="s">
        <v>61</v>
      </c>
      <c r="G41" s="1" t="s">
        <v>10</v>
      </c>
      <c r="H41" s="1" t="s">
        <v>11</v>
      </c>
      <c r="I41" s="2">
        <v>18</v>
      </c>
      <c r="J41" s="6">
        <v>37800</v>
      </c>
      <c r="K41" s="6">
        <v>27000</v>
      </c>
      <c r="L41" s="6">
        <v>27000</v>
      </c>
      <c r="M41" s="6">
        <v>27000</v>
      </c>
      <c r="N41" s="6">
        <v>0</v>
      </c>
      <c r="O41" s="6">
        <v>0</v>
      </c>
      <c r="P41" s="8">
        <v>0</v>
      </c>
      <c r="Q41" s="8">
        <v>0</v>
      </c>
      <c r="R41" s="8">
        <v>0</v>
      </c>
      <c r="S41" s="8">
        <v>0</v>
      </c>
      <c r="T41" s="8">
        <v>0</v>
      </c>
      <c r="U41" s="8">
        <v>0</v>
      </c>
      <c r="V41" s="6">
        <f t="shared" si="1"/>
        <v>118800</v>
      </c>
    </row>
    <row r="42" spans="1:22" ht="25.5" x14ac:dyDescent="0.2">
      <c r="A42" s="1">
        <v>32</v>
      </c>
      <c r="B42" s="1" t="s">
        <v>116</v>
      </c>
      <c r="C42" s="1" t="s">
        <v>120</v>
      </c>
      <c r="D42" s="1" t="s">
        <v>121</v>
      </c>
      <c r="E42" s="1" t="s">
        <v>14</v>
      </c>
      <c r="F42" s="1" t="s">
        <v>122</v>
      </c>
      <c r="G42" s="1" t="s">
        <v>10</v>
      </c>
      <c r="H42" s="1" t="s">
        <v>11</v>
      </c>
      <c r="I42" s="2">
        <v>22</v>
      </c>
      <c r="J42" s="6">
        <v>33000</v>
      </c>
      <c r="K42" s="6">
        <v>33000</v>
      </c>
      <c r="L42" s="6">
        <v>33000</v>
      </c>
      <c r="M42" s="6">
        <v>33000</v>
      </c>
      <c r="N42" s="6">
        <v>33000</v>
      </c>
      <c r="O42" s="6">
        <v>33000</v>
      </c>
      <c r="P42" s="8">
        <v>33000</v>
      </c>
      <c r="Q42" s="6">
        <v>33000</v>
      </c>
      <c r="R42" s="6">
        <v>33000</v>
      </c>
      <c r="S42" s="6">
        <v>46165.5</v>
      </c>
      <c r="T42" s="6">
        <v>35200</v>
      </c>
      <c r="U42" s="6">
        <v>35200</v>
      </c>
      <c r="V42" s="6">
        <f t="shared" si="1"/>
        <v>413565.5</v>
      </c>
    </row>
    <row r="43" spans="1:22" ht="25.5" x14ac:dyDescent="0.2">
      <c r="A43" s="1">
        <v>33</v>
      </c>
      <c r="B43" s="1" t="s">
        <v>82</v>
      </c>
      <c r="C43" s="1" t="s">
        <v>80</v>
      </c>
      <c r="D43" s="1" t="s">
        <v>81</v>
      </c>
      <c r="E43" s="2" t="s">
        <v>33</v>
      </c>
      <c r="F43" s="2" t="s">
        <v>34</v>
      </c>
      <c r="G43" s="1" t="s">
        <v>113</v>
      </c>
      <c r="H43" s="1" t="s">
        <v>118</v>
      </c>
      <c r="I43" s="2" t="s">
        <v>152</v>
      </c>
      <c r="J43" s="6">
        <v>50000</v>
      </c>
      <c r="K43" s="6">
        <v>50000</v>
      </c>
      <c r="L43" s="6">
        <v>49900.01</v>
      </c>
      <c r="M43" s="6">
        <v>50000</v>
      </c>
      <c r="N43" s="6">
        <v>50000</v>
      </c>
      <c r="O43" s="6">
        <v>50000</v>
      </c>
      <c r="P43" s="8">
        <v>49720</v>
      </c>
      <c r="Q43" s="6">
        <v>50000</v>
      </c>
      <c r="R43" s="6">
        <v>50000</v>
      </c>
      <c r="S43" s="6">
        <v>50000</v>
      </c>
      <c r="T43" s="6">
        <v>75500</v>
      </c>
      <c r="U43" s="6">
        <v>75500</v>
      </c>
      <c r="V43" s="6">
        <f t="shared" si="1"/>
        <v>650620.01</v>
      </c>
    </row>
    <row r="44" spans="1:22" ht="25.5" x14ac:dyDescent="0.2">
      <c r="A44" s="1" t="s">
        <v>149</v>
      </c>
      <c r="B44" s="1" t="s">
        <v>82</v>
      </c>
      <c r="C44" s="1" t="s">
        <v>115</v>
      </c>
      <c r="D44" s="1" t="s">
        <v>46</v>
      </c>
      <c r="E44" s="2" t="s">
        <v>19</v>
      </c>
      <c r="F44" s="1" t="s">
        <v>47</v>
      </c>
      <c r="G44" s="1" t="s">
        <v>113</v>
      </c>
      <c r="H44" s="1" t="s">
        <v>119</v>
      </c>
      <c r="I44" s="2" t="s">
        <v>152</v>
      </c>
      <c r="J44" s="6">
        <v>50000</v>
      </c>
      <c r="K44" s="6">
        <v>50000</v>
      </c>
      <c r="L44" s="6">
        <v>50000</v>
      </c>
      <c r="M44" s="6">
        <v>50000</v>
      </c>
      <c r="N44" s="6">
        <v>50000</v>
      </c>
      <c r="O44" s="6">
        <v>50000</v>
      </c>
      <c r="P44" s="8">
        <v>49979.01</v>
      </c>
      <c r="Q44" s="6">
        <v>49801.65</v>
      </c>
      <c r="R44" s="6">
        <v>50000</v>
      </c>
      <c r="S44" s="6">
        <v>50000</v>
      </c>
      <c r="T44" s="6">
        <v>75500</v>
      </c>
      <c r="U44" s="6">
        <v>75500</v>
      </c>
      <c r="V44" s="6">
        <f t="shared" si="1"/>
        <v>650780.66</v>
      </c>
    </row>
    <row r="45" spans="1:22" ht="25.5" x14ac:dyDescent="0.2">
      <c r="A45" s="1" t="s">
        <v>150</v>
      </c>
      <c r="B45" s="1" t="s">
        <v>82</v>
      </c>
      <c r="C45" s="1" t="s">
        <v>114</v>
      </c>
      <c r="D45" s="1" t="s">
        <v>39</v>
      </c>
      <c r="E45" s="2" t="s">
        <v>8</v>
      </c>
      <c r="F45" s="1" t="s">
        <v>40</v>
      </c>
      <c r="G45" s="1" t="s">
        <v>113</v>
      </c>
      <c r="H45" s="1" t="s">
        <v>119</v>
      </c>
      <c r="I45" s="2" t="s">
        <v>152</v>
      </c>
      <c r="J45" s="6">
        <v>49750</v>
      </c>
      <c r="K45" s="6">
        <v>50000</v>
      </c>
      <c r="L45" s="6">
        <v>50000</v>
      </c>
      <c r="M45" s="6">
        <v>50000</v>
      </c>
      <c r="N45" s="6">
        <v>50000</v>
      </c>
      <c r="O45" s="6">
        <v>50000</v>
      </c>
      <c r="P45" s="8">
        <v>50000</v>
      </c>
      <c r="Q45" s="8">
        <v>49982.35</v>
      </c>
      <c r="R45" s="6">
        <v>50000</v>
      </c>
      <c r="S45" s="6">
        <v>49820.01</v>
      </c>
      <c r="T45" s="6">
        <v>75500</v>
      </c>
      <c r="U45" s="6">
        <v>75500</v>
      </c>
      <c r="V45" s="6">
        <f t="shared" si="1"/>
        <v>650552.36</v>
      </c>
    </row>
    <row r="46" spans="1:22" ht="38.25" x14ac:dyDescent="0.2">
      <c r="A46" s="1" t="s">
        <v>151</v>
      </c>
      <c r="B46" s="1" t="s">
        <v>82</v>
      </c>
      <c r="C46" s="1" t="s">
        <v>12</v>
      </c>
      <c r="D46" s="1" t="s">
        <v>13</v>
      </c>
      <c r="E46" s="2" t="s">
        <v>14</v>
      </c>
      <c r="F46" s="2" t="s">
        <v>15</v>
      </c>
      <c r="G46" s="1" t="s">
        <v>113</v>
      </c>
      <c r="H46" s="1" t="s">
        <v>119</v>
      </c>
      <c r="I46" s="2" t="s">
        <v>152</v>
      </c>
      <c r="J46" s="6">
        <v>49996.81</v>
      </c>
      <c r="K46" s="6">
        <v>49819.9</v>
      </c>
      <c r="L46" s="6">
        <v>49990</v>
      </c>
      <c r="M46" s="6">
        <v>50000</v>
      </c>
      <c r="N46" s="6">
        <v>50000</v>
      </c>
      <c r="O46" s="6">
        <v>50000</v>
      </c>
      <c r="P46" s="8">
        <v>50000</v>
      </c>
      <c r="Q46" s="8">
        <v>50000</v>
      </c>
      <c r="R46" s="6">
        <v>50000</v>
      </c>
      <c r="S46" s="6">
        <v>49905.83</v>
      </c>
      <c r="T46" s="6">
        <v>75497</v>
      </c>
      <c r="U46" s="6">
        <v>75497</v>
      </c>
      <c r="V46" s="6">
        <f t="shared" si="1"/>
        <v>650706.54</v>
      </c>
    </row>
    <row r="47" spans="1:22" ht="25.5" x14ac:dyDescent="0.2">
      <c r="A47" s="1" t="s">
        <v>160</v>
      </c>
      <c r="B47" s="1" t="s">
        <v>82</v>
      </c>
      <c r="C47" s="1" t="s">
        <v>62</v>
      </c>
      <c r="D47" s="1" t="s">
        <v>52</v>
      </c>
      <c r="E47" s="2" t="s">
        <v>24</v>
      </c>
      <c r="F47" s="2" t="s">
        <v>53</v>
      </c>
      <c r="G47" s="1" t="s">
        <v>113</v>
      </c>
      <c r="H47" s="1" t="s">
        <v>119</v>
      </c>
      <c r="I47" s="2" t="s">
        <v>152</v>
      </c>
      <c r="J47" s="6">
        <v>48500.3</v>
      </c>
      <c r="K47" s="6">
        <v>49936.62</v>
      </c>
      <c r="L47" s="6">
        <v>50000</v>
      </c>
      <c r="M47" s="6">
        <v>50000</v>
      </c>
      <c r="N47" s="6">
        <v>50000</v>
      </c>
      <c r="O47" s="6">
        <v>50000</v>
      </c>
      <c r="P47" s="8">
        <v>50000</v>
      </c>
      <c r="Q47" s="8">
        <v>50000</v>
      </c>
      <c r="R47" s="6">
        <v>50000</v>
      </c>
      <c r="S47" s="6">
        <v>50000</v>
      </c>
      <c r="T47" s="6">
        <v>75500</v>
      </c>
      <c r="U47" s="6">
        <v>75500</v>
      </c>
      <c r="V47" s="6">
        <f t="shared" si="1"/>
        <v>649436.92000000004</v>
      </c>
    </row>
    <row r="48" spans="1:22" ht="25.5" x14ac:dyDescent="0.2">
      <c r="A48" s="1" t="s">
        <v>161</v>
      </c>
      <c r="B48" s="1" t="s">
        <v>82</v>
      </c>
      <c r="C48" s="1" t="s">
        <v>124</v>
      </c>
      <c r="D48" s="1" t="s">
        <v>81</v>
      </c>
      <c r="E48" s="2" t="s">
        <v>33</v>
      </c>
      <c r="F48" s="2" t="s">
        <v>34</v>
      </c>
      <c r="G48" s="1" t="s">
        <v>113</v>
      </c>
      <c r="H48" s="1" t="s">
        <v>119</v>
      </c>
      <c r="I48" s="2" t="s">
        <v>152</v>
      </c>
      <c r="J48" s="6">
        <v>50000</v>
      </c>
      <c r="K48" s="6">
        <v>50000</v>
      </c>
      <c r="L48" s="6">
        <v>50000</v>
      </c>
      <c r="M48" s="6">
        <v>50000</v>
      </c>
      <c r="N48" s="6">
        <v>50000</v>
      </c>
      <c r="O48" s="6">
        <v>48574.04</v>
      </c>
      <c r="P48" s="8">
        <v>50000</v>
      </c>
      <c r="Q48" s="6">
        <v>49999.29</v>
      </c>
      <c r="R48" s="6">
        <v>49822.75</v>
      </c>
      <c r="S48" s="6">
        <v>49997</v>
      </c>
      <c r="T48" s="6">
        <v>75500</v>
      </c>
      <c r="U48" s="6">
        <v>75500</v>
      </c>
      <c r="V48" s="6">
        <f t="shared" si="1"/>
        <v>649393.07999999996</v>
      </c>
    </row>
    <row r="49" spans="1:22" ht="25.5" x14ac:dyDescent="0.2">
      <c r="A49" s="1" t="s">
        <v>162</v>
      </c>
      <c r="B49" s="1" t="s">
        <v>82</v>
      </c>
      <c r="C49" s="1" t="s">
        <v>125</v>
      </c>
      <c r="D49" s="1" t="s">
        <v>46</v>
      </c>
      <c r="E49" s="2" t="s">
        <v>19</v>
      </c>
      <c r="F49" s="1" t="s">
        <v>47</v>
      </c>
      <c r="G49" s="1" t="s">
        <v>113</v>
      </c>
      <c r="H49" s="1" t="s">
        <v>119</v>
      </c>
      <c r="I49" s="2" t="s">
        <v>152</v>
      </c>
      <c r="J49" s="6">
        <v>50000</v>
      </c>
      <c r="K49" s="6">
        <v>48687.81</v>
      </c>
      <c r="L49" s="6">
        <v>49834.6</v>
      </c>
      <c r="M49" s="6">
        <v>49760</v>
      </c>
      <c r="N49" s="6">
        <v>49160</v>
      </c>
      <c r="O49" s="6">
        <v>46318.77</v>
      </c>
      <c r="P49" s="8">
        <v>49201</v>
      </c>
      <c r="Q49" s="6">
        <v>50000</v>
      </c>
      <c r="R49" s="6">
        <v>50000</v>
      </c>
      <c r="S49" s="6">
        <v>50000</v>
      </c>
      <c r="T49" s="6">
        <v>75500</v>
      </c>
      <c r="U49" s="6">
        <v>75500</v>
      </c>
      <c r="V49" s="6">
        <f t="shared" si="1"/>
        <v>643962.17999999993</v>
      </c>
    </row>
    <row r="50" spans="1:22" ht="25.5" x14ac:dyDescent="0.2">
      <c r="A50" s="1" t="s">
        <v>163</v>
      </c>
      <c r="B50" s="1" t="s">
        <v>82</v>
      </c>
      <c r="C50" s="1" t="s">
        <v>88</v>
      </c>
      <c r="D50" s="1" t="s">
        <v>81</v>
      </c>
      <c r="E50" s="2" t="s">
        <v>33</v>
      </c>
      <c r="F50" s="2" t="s">
        <v>34</v>
      </c>
      <c r="G50" s="1" t="s">
        <v>113</v>
      </c>
      <c r="H50" s="1" t="s">
        <v>119</v>
      </c>
      <c r="I50" s="2" t="s">
        <v>152</v>
      </c>
      <c r="J50" s="6">
        <v>50000</v>
      </c>
      <c r="K50" s="6">
        <v>50000</v>
      </c>
      <c r="L50" s="6">
        <v>50000</v>
      </c>
      <c r="M50" s="6">
        <v>50000</v>
      </c>
      <c r="N50" s="6">
        <v>49997.41</v>
      </c>
      <c r="O50" s="6">
        <v>50000</v>
      </c>
      <c r="P50" s="8">
        <v>50000</v>
      </c>
      <c r="Q50" s="6">
        <v>50000</v>
      </c>
      <c r="R50" s="6">
        <v>50000</v>
      </c>
      <c r="S50" s="6">
        <v>49996.5</v>
      </c>
      <c r="T50" s="6">
        <v>75350</v>
      </c>
      <c r="U50" s="6">
        <v>75496.69</v>
      </c>
      <c r="V50" s="6">
        <f t="shared" si="1"/>
        <v>650840.60000000009</v>
      </c>
    </row>
    <row r="51" spans="1:22" ht="38.25" x14ac:dyDescent="0.2">
      <c r="A51" s="1" t="s">
        <v>164</v>
      </c>
      <c r="B51" s="1" t="s">
        <v>82</v>
      </c>
      <c r="C51" s="1" t="s">
        <v>126</v>
      </c>
      <c r="D51" s="1" t="s">
        <v>13</v>
      </c>
      <c r="E51" s="2" t="s">
        <v>14</v>
      </c>
      <c r="F51" s="2" t="s">
        <v>15</v>
      </c>
      <c r="G51" s="1" t="s">
        <v>113</v>
      </c>
      <c r="H51" s="1" t="s">
        <v>119</v>
      </c>
      <c r="I51" s="2" t="s">
        <v>152</v>
      </c>
      <c r="J51" s="6">
        <v>50000</v>
      </c>
      <c r="K51" s="6">
        <v>49989.1</v>
      </c>
      <c r="L51" s="6">
        <v>49996.75</v>
      </c>
      <c r="M51" s="6">
        <v>50000</v>
      </c>
      <c r="N51" s="6">
        <v>50000</v>
      </c>
      <c r="O51" s="6">
        <v>49718</v>
      </c>
      <c r="P51" s="6">
        <v>49815.6</v>
      </c>
      <c r="Q51" s="6">
        <v>48764</v>
      </c>
      <c r="R51" s="6">
        <v>50000</v>
      </c>
      <c r="S51" s="6">
        <v>50000</v>
      </c>
      <c r="T51" s="6">
        <v>75500</v>
      </c>
      <c r="U51" s="6">
        <v>75500</v>
      </c>
      <c r="V51" s="6">
        <f t="shared" si="1"/>
        <v>649283.44999999995</v>
      </c>
    </row>
    <row r="52" spans="1:22" ht="25.5" x14ac:dyDescent="0.2">
      <c r="A52" s="1" t="s">
        <v>165</v>
      </c>
      <c r="B52" s="1" t="s">
        <v>82</v>
      </c>
      <c r="C52" s="1" t="s">
        <v>63</v>
      </c>
      <c r="D52" s="1" t="s">
        <v>60</v>
      </c>
      <c r="E52" s="2" t="s">
        <v>28</v>
      </c>
      <c r="F52" s="2" t="s">
        <v>61</v>
      </c>
      <c r="G52" s="1" t="s">
        <v>113</v>
      </c>
      <c r="H52" s="1" t="s">
        <v>119</v>
      </c>
      <c r="I52" s="2" t="s">
        <v>152</v>
      </c>
      <c r="J52" s="6">
        <v>50000</v>
      </c>
      <c r="K52" s="6">
        <v>50000</v>
      </c>
      <c r="L52" s="6">
        <v>50000</v>
      </c>
      <c r="M52" s="6">
        <v>50000</v>
      </c>
      <c r="N52" s="6">
        <v>50000</v>
      </c>
      <c r="O52" s="6">
        <v>50000</v>
      </c>
      <c r="P52" s="6">
        <v>50000</v>
      </c>
      <c r="Q52" s="6">
        <v>50000</v>
      </c>
      <c r="R52" s="6">
        <v>49865.93</v>
      </c>
      <c r="S52" s="6">
        <v>50000</v>
      </c>
      <c r="T52" s="6">
        <v>75399.600000000006</v>
      </c>
      <c r="U52" s="6">
        <v>75495.78</v>
      </c>
      <c r="V52" s="6">
        <f t="shared" si="1"/>
        <v>650761.31000000006</v>
      </c>
    </row>
    <row r="53" spans="1:22" ht="25.5" x14ac:dyDescent="0.2">
      <c r="A53" s="1" t="s">
        <v>166</v>
      </c>
      <c r="B53" s="1" t="s">
        <v>82</v>
      </c>
      <c r="C53" s="1" t="s">
        <v>127</v>
      </c>
      <c r="D53" s="1" t="s">
        <v>81</v>
      </c>
      <c r="E53" s="2" t="s">
        <v>33</v>
      </c>
      <c r="F53" s="2" t="s">
        <v>34</v>
      </c>
      <c r="G53" s="1" t="s">
        <v>113</v>
      </c>
      <c r="H53" s="1" t="s">
        <v>119</v>
      </c>
      <c r="I53" s="2" t="s">
        <v>152</v>
      </c>
      <c r="J53" s="6">
        <v>50000</v>
      </c>
      <c r="K53" s="6">
        <v>50000</v>
      </c>
      <c r="L53" s="6">
        <v>50000</v>
      </c>
      <c r="M53" s="6">
        <v>50000</v>
      </c>
      <c r="N53" s="6">
        <v>50000</v>
      </c>
      <c r="O53" s="6">
        <v>50000</v>
      </c>
      <c r="P53" s="6">
        <v>50000</v>
      </c>
      <c r="Q53" s="6">
        <v>50000</v>
      </c>
      <c r="R53" s="6">
        <v>50000</v>
      </c>
      <c r="S53" s="6">
        <v>49991.1</v>
      </c>
      <c r="T53" s="6">
        <v>75480</v>
      </c>
      <c r="U53" s="6">
        <v>75500</v>
      </c>
      <c r="V53" s="6">
        <f t="shared" si="1"/>
        <v>650971.1</v>
      </c>
    </row>
    <row r="54" spans="1:22" ht="25.5" x14ac:dyDescent="0.2">
      <c r="A54" s="1" t="s">
        <v>167</v>
      </c>
      <c r="B54" s="1" t="s">
        <v>82</v>
      </c>
      <c r="C54" s="1" t="s">
        <v>128</v>
      </c>
      <c r="D54" s="1" t="s">
        <v>81</v>
      </c>
      <c r="E54" s="2" t="s">
        <v>33</v>
      </c>
      <c r="F54" s="2" t="s">
        <v>34</v>
      </c>
      <c r="G54" s="1" t="s">
        <v>113</v>
      </c>
      <c r="H54" s="1" t="s">
        <v>119</v>
      </c>
      <c r="I54" s="2" t="s">
        <v>152</v>
      </c>
      <c r="J54" s="6">
        <v>50000</v>
      </c>
      <c r="K54" s="6">
        <v>50000</v>
      </c>
      <c r="L54" s="6">
        <v>50000</v>
      </c>
      <c r="M54" s="6">
        <v>50000</v>
      </c>
      <c r="N54" s="6">
        <v>50000</v>
      </c>
      <c r="O54" s="6">
        <v>50000</v>
      </c>
      <c r="P54" s="6">
        <v>50000</v>
      </c>
      <c r="Q54" s="6">
        <v>50000</v>
      </c>
      <c r="R54" s="6">
        <v>50000</v>
      </c>
      <c r="S54" s="6">
        <v>50000</v>
      </c>
      <c r="T54" s="6">
        <v>74552.13</v>
      </c>
      <c r="U54" s="6">
        <v>75500</v>
      </c>
      <c r="V54" s="6">
        <f t="shared" si="1"/>
        <v>650052.13</v>
      </c>
    </row>
    <row r="55" spans="1:22" ht="38.25" x14ac:dyDescent="0.2">
      <c r="A55" s="1" t="s">
        <v>168</v>
      </c>
      <c r="B55" s="1" t="s">
        <v>82</v>
      </c>
      <c r="C55" s="1" t="s">
        <v>157</v>
      </c>
      <c r="D55" s="1" t="s">
        <v>81</v>
      </c>
      <c r="E55" s="2" t="s">
        <v>33</v>
      </c>
      <c r="F55" s="2" t="s">
        <v>34</v>
      </c>
      <c r="G55" s="1" t="s">
        <v>113</v>
      </c>
      <c r="H55" s="1" t="s">
        <v>119</v>
      </c>
      <c r="I55" s="2" t="s">
        <v>152</v>
      </c>
      <c r="J55" s="6">
        <v>50000</v>
      </c>
      <c r="K55" s="6">
        <v>50000</v>
      </c>
      <c r="L55" s="6">
        <v>50000</v>
      </c>
      <c r="M55" s="6">
        <v>50000</v>
      </c>
      <c r="N55" s="6">
        <v>50000</v>
      </c>
      <c r="O55" s="6">
        <v>50000</v>
      </c>
      <c r="P55" s="6">
        <v>50000</v>
      </c>
      <c r="Q55" s="6">
        <v>50000</v>
      </c>
      <c r="R55" s="6">
        <v>50000</v>
      </c>
      <c r="S55" s="6">
        <v>50000</v>
      </c>
      <c r="T55" s="6">
        <v>75500</v>
      </c>
      <c r="U55" s="6">
        <v>75500</v>
      </c>
      <c r="V55" s="6">
        <f t="shared" si="1"/>
        <v>651000</v>
      </c>
    </row>
    <row r="56" spans="1:22" ht="25.5" x14ac:dyDescent="0.2">
      <c r="A56" s="1" t="s">
        <v>211</v>
      </c>
      <c r="B56" s="1" t="s">
        <v>82</v>
      </c>
      <c r="C56" s="1" t="s">
        <v>209</v>
      </c>
      <c r="D56" s="1"/>
      <c r="E56" s="2"/>
      <c r="F56" s="2"/>
      <c r="G56" s="1" t="s">
        <v>113</v>
      </c>
      <c r="H56" s="1" t="s">
        <v>119</v>
      </c>
      <c r="I56" s="2" t="s">
        <v>152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75500</v>
      </c>
      <c r="U56" s="6">
        <v>75500</v>
      </c>
      <c r="V56" s="6">
        <f t="shared" si="1"/>
        <v>151000</v>
      </c>
    </row>
    <row r="57" spans="1:22" ht="25.5" x14ac:dyDescent="0.2">
      <c r="A57" s="1" t="s">
        <v>212</v>
      </c>
      <c r="B57" s="1" t="s">
        <v>82</v>
      </c>
      <c r="C57" s="1" t="s">
        <v>210</v>
      </c>
      <c r="D57" s="1"/>
      <c r="E57" s="2"/>
      <c r="F57" s="2"/>
      <c r="G57" s="1" t="s">
        <v>113</v>
      </c>
      <c r="H57" s="1" t="s">
        <v>119</v>
      </c>
      <c r="I57" s="2" t="s">
        <v>152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75500</v>
      </c>
      <c r="U57" s="6">
        <v>75500</v>
      </c>
      <c r="V57" s="6">
        <f t="shared" si="1"/>
        <v>151000</v>
      </c>
    </row>
    <row r="58" spans="1:22" ht="25.5" x14ac:dyDescent="0.2">
      <c r="A58" s="1" t="s">
        <v>213</v>
      </c>
      <c r="B58" s="1" t="s">
        <v>82</v>
      </c>
      <c r="C58" s="1" t="s">
        <v>36</v>
      </c>
      <c r="D58" s="1"/>
      <c r="E58" s="2"/>
      <c r="F58" s="2"/>
      <c r="G58" s="1" t="s">
        <v>113</v>
      </c>
      <c r="H58" s="1" t="s">
        <v>119</v>
      </c>
      <c r="I58" s="2" t="s">
        <v>152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75500</v>
      </c>
      <c r="U58" s="6">
        <v>75500</v>
      </c>
      <c r="V58" s="6">
        <f t="shared" si="1"/>
        <v>151000</v>
      </c>
    </row>
    <row r="59" spans="1:22" ht="25.5" x14ac:dyDescent="0.2">
      <c r="A59" s="1" t="s">
        <v>214</v>
      </c>
      <c r="B59" s="1" t="s">
        <v>82</v>
      </c>
      <c r="C59" s="1" t="s">
        <v>67</v>
      </c>
      <c r="D59" s="1"/>
      <c r="E59" s="2"/>
      <c r="F59" s="2"/>
      <c r="G59" s="1" t="s">
        <v>113</v>
      </c>
      <c r="H59" s="1" t="s">
        <v>119</v>
      </c>
      <c r="I59" s="2" t="s">
        <v>152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75500</v>
      </c>
      <c r="U59" s="6">
        <v>75500</v>
      </c>
      <c r="V59" s="6">
        <f t="shared" si="1"/>
        <v>151000</v>
      </c>
    </row>
    <row r="60" spans="1:22" ht="25.5" x14ac:dyDescent="0.2">
      <c r="A60" s="1" t="s">
        <v>215</v>
      </c>
      <c r="B60" s="1" t="s">
        <v>82</v>
      </c>
      <c r="C60" s="1" t="s">
        <v>204</v>
      </c>
      <c r="D60" s="1"/>
      <c r="E60" s="2"/>
      <c r="F60" s="2"/>
      <c r="G60" s="1" t="s">
        <v>113</v>
      </c>
      <c r="H60" s="1" t="s">
        <v>119</v>
      </c>
      <c r="I60" s="2" t="s">
        <v>152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75500</v>
      </c>
      <c r="U60" s="6">
        <v>75500</v>
      </c>
      <c r="V60" s="6">
        <f t="shared" si="1"/>
        <v>151000</v>
      </c>
    </row>
    <row r="61" spans="1:22" ht="25.5" x14ac:dyDescent="0.2">
      <c r="A61" s="1" t="s">
        <v>216</v>
      </c>
      <c r="B61" s="1" t="s">
        <v>82</v>
      </c>
      <c r="C61" s="1" t="s">
        <v>205</v>
      </c>
      <c r="D61" s="1"/>
      <c r="E61" s="2"/>
      <c r="F61" s="2"/>
      <c r="G61" s="1" t="s">
        <v>113</v>
      </c>
      <c r="H61" s="1" t="s">
        <v>119</v>
      </c>
      <c r="I61" s="2" t="s">
        <v>152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75500</v>
      </c>
      <c r="U61" s="6">
        <v>75500</v>
      </c>
      <c r="V61" s="6">
        <f t="shared" si="1"/>
        <v>151000</v>
      </c>
    </row>
    <row r="62" spans="1:22" ht="25.5" x14ac:dyDescent="0.2">
      <c r="A62" s="1" t="s">
        <v>217</v>
      </c>
      <c r="B62" s="1" t="s">
        <v>82</v>
      </c>
      <c r="C62" s="1" t="s">
        <v>77</v>
      </c>
      <c r="D62" s="1"/>
      <c r="E62" s="2"/>
      <c r="F62" s="2"/>
      <c r="G62" s="1" t="s">
        <v>113</v>
      </c>
      <c r="H62" s="1" t="s">
        <v>119</v>
      </c>
      <c r="I62" s="2" t="s">
        <v>152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75500</v>
      </c>
      <c r="U62" s="6">
        <v>75500</v>
      </c>
      <c r="V62" s="6">
        <f t="shared" si="1"/>
        <v>151000</v>
      </c>
    </row>
    <row r="63" spans="1:22" ht="25.5" x14ac:dyDescent="0.2">
      <c r="A63" s="1" t="s">
        <v>218</v>
      </c>
      <c r="B63" s="1" t="s">
        <v>82</v>
      </c>
      <c r="C63" s="1" t="s">
        <v>206</v>
      </c>
      <c r="D63" s="1"/>
      <c r="E63" s="2"/>
      <c r="F63" s="2"/>
      <c r="G63" s="1" t="s">
        <v>113</v>
      </c>
      <c r="H63" s="1" t="s">
        <v>119</v>
      </c>
      <c r="I63" s="2" t="s">
        <v>152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75500</v>
      </c>
      <c r="U63" s="6">
        <v>75500</v>
      </c>
      <c r="V63" s="6">
        <f t="shared" si="1"/>
        <v>151000</v>
      </c>
    </row>
    <row r="64" spans="1:22" ht="25.5" x14ac:dyDescent="0.2">
      <c r="A64" s="1" t="s">
        <v>219</v>
      </c>
      <c r="B64" s="1" t="s">
        <v>82</v>
      </c>
      <c r="C64" s="1" t="s">
        <v>207</v>
      </c>
      <c r="D64" s="1"/>
      <c r="E64" s="2"/>
      <c r="F64" s="2"/>
      <c r="G64" s="1" t="s">
        <v>113</v>
      </c>
      <c r="H64" s="1" t="s">
        <v>119</v>
      </c>
      <c r="I64" s="2" t="s">
        <v>152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75500</v>
      </c>
      <c r="U64" s="6">
        <v>75500</v>
      </c>
      <c r="V64" s="6">
        <f t="shared" si="1"/>
        <v>151000</v>
      </c>
    </row>
    <row r="65" spans="1:22" ht="25.5" x14ac:dyDescent="0.2">
      <c r="A65" s="1" t="s">
        <v>220</v>
      </c>
      <c r="B65" s="1" t="s">
        <v>82</v>
      </c>
      <c r="C65" s="1" t="s">
        <v>208</v>
      </c>
      <c r="D65" s="1"/>
      <c r="E65" s="2"/>
      <c r="F65" s="2"/>
      <c r="G65" s="1" t="s">
        <v>113</v>
      </c>
      <c r="H65" s="1" t="s">
        <v>119</v>
      </c>
      <c r="I65" s="2" t="s">
        <v>152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75500</v>
      </c>
      <c r="U65" s="6">
        <v>75500</v>
      </c>
      <c r="V65" s="6">
        <f t="shared" si="1"/>
        <v>151000</v>
      </c>
    </row>
    <row r="66" spans="1:22" ht="22.5" customHeight="1" x14ac:dyDescent="0.2">
      <c r="A66" s="1">
        <v>34</v>
      </c>
      <c r="B66" s="1" t="s">
        <v>82</v>
      </c>
      <c r="C66" s="1" t="s">
        <v>80</v>
      </c>
      <c r="D66" s="1" t="s">
        <v>81</v>
      </c>
      <c r="E66" s="2" t="s">
        <v>33</v>
      </c>
      <c r="F66" s="2" t="s">
        <v>34</v>
      </c>
      <c r="G66" s="1" t="s">
        <v>129</v>
      </c>
      <c r="H66" s="1" t="s">
        <v>11</v>
      </c>
      <c r="I66" s="2">
        <v>10</v>
      </c>
      <c r="J66" s="6">
        <v>20000</v>
      </c>
      <c r="K66" s="6">
        <v>20000</v>
      </c>
      <c r="L66" s="6">
        <v>20000</v>
      </c>
      <c r="M66" s="6">
        <v>20000</v>
      </c>
      <c r="N66" s="6">
        <v>20000</v>
      </c>
      <c r="O66" s="6">
        <v>20000</v>
      </c>
      <c r="P66" s="8">
        <v>20000</v>
      </c>
      <c r="Q66" s="6">
        <v>20000</v>
      </c>
      <c r="R66" s="6">
        <v>20000</v>
      </c>
      <c r="S66" s="6">
        <v>21985</v>
      </c>
      <c r="T66" s="6">
        <v>30903.56</v>
      </c>
      <c r="U66" s="6">
        <v>31500</v>
      </c>
      <c r="V66" s="6">
        <f t="shared" si="1"/>
        <v>264388.56</v>
      </c>
    </row>
    <row r="67" spans="1:22" ht="22.5" customHeight="1" x14ac:dyDescent="0.2">
      <c r="A67" s="1" t="s">
        <v>169</v>
      </c>
      <c r="B67" s="1" t="s">
        <v>82</v>
      </c>
      <c r="C67" s="1" t="s">
        <v>80</v>
      </c>
      <c r="D67" s="1" t="s">
        <v>81</v>
      </c>
      <c r="E67" s="2" t="s">
        <v>33</v>
      </c>
      <c r="F67" s="2" t="s">
        <v>34</v>
      </c>
      <c r="G67" s="1" t="s">
        <v>130</v>
      </c>
      <c r="H67" s="1" t="s">
        <v>11</v>
      </c>
      <c r="I67" s="2">
        <v>15</v>
      </c>
      <c r="J67" s="6">
        <v>27000</v>
      </c>
      <c r="K67" s="6">
        <v>27000</v>
      </c>
      <c r="L67" s="6">
        <v>27000</v>
      </c>
      <c r="M67" s="6">
        <v>27000</v>
      </c>
      <c r="N67" s="6">
        <v>27000</v>
      </c>
      <c r="O67" s="6">
        <v>27000</v>
      </c>
      <c r="P67" s="8">
        <v>36000</v>
      </c>
      <c r="Q67" s="6">
        <v>27000</v>
      </c>
      <c r="R67" s="6">
        <v>27000</v>
      </c>
      <c r="S67" s="6">
        <v>27000</v>
      </c>
      <c r="T67" s="6">
        <v>28500</v>
      </c>
      <c r="U67" s="6">
        <v>28500</v>
      </c>
      <c r="V67" s="6">
        <f t="shared" si="1"/>
        <v>336000</v>
      </c>
    </row>
    <row r="68" spans="1:22" ht="22.5" customHeight="1" x14ac:dyDescent="0.2">
      <c r="A68" s="1" t="s">
        <v>170</v>
      </c>
      <c r="B68" s="1" t="s">
        <v>82</v>
      </c>
      <c r="C68" s="1" t="s">
        <v>80</v>
      </c>
      <c r="D68" s="1" t="s">
        <v>81</v>
      </c>
      <c r="E68" s="2" t="s">
        <v>33</v>
      </c>
      <c r="F68" s="2" t="s">
        <v>34</v>
      </c>
      <c r="G68" s="1" t="s">
        <v>131</v>
      </c>
      <c r="H68" s="1" t="s">
        <v>11</v>
      </c>
      <c r="I68" s="2">
        <v>15</v>
      </c>
      <c r="J68" s="6">
        <v>30000</v>
      </c>
      <c r="K68" s="6">
        <v>30000</v>
      </c>
      <c r="L68" s="6">
        <v>30000</v>
      </c>
      <c r="M68" s="6">
        <v>30000</v>
      </c>
      <c r="N68" s="6">
        <v>30000</v>
      </c>
      <c r="O68" s="6">
        <v>30000</v>
      </c>
      <c r="P68" s="8">
        <v>27000</v>
      </c>
      <c r="Q68" s="8">
        <v>27000</v>
      </c>
      <c r="R68" s="6">
        <v>27000</v>
      </c>
      <c r="S68" s="6">
        <v>25200</v>
      </c>
      <c r="T68" s="6">
        <v>19000</v>
      </c>
      <c r="U68" s="6">
        <v>19000</v>
      </c>
      <c r="V68" s="6">
        <f t="shared" si="1"/>
        <v>324200</v>
      </c>
    </row>
    <row r="69" spans="1:22" ht="25.5" x14ac:dyDescent="0.2">
      <c r="A69" s="1">
        <v>35</v>
      </c>
      <c r="B69" s="1" t="s">
        <v>82</v>
      </c>
      <c r="C69" s="1" t="s">
        <v>80</v>
      </c>
      <c r="D69" s="1" t="s">
        <v>81</v>
      </c>
      <c r="E69" s="2" t="s">
        <v>33</v>
      </c>
      <c r="F69" s="2" t="s">
        <v>34</v>
      </c>
      <c r="G69" s="1" t="s">
        <v>83</v>
      </c>
      <c r="H69" s="1" t="s">
        <v>11</v>
      </c>
      <c r="I69" s="2">
        <v>20</v>
      </c>
      <c r="J69" s="6">
        <v>83260</v>
      </c>
      <c r="K69" s="6">
        <f>J69-224.02</f>
        <v>83035.98</v>
      </c>
      <c r="L69" s="6">
        <v>82783.820000000007</v>
      </c>
      <c r="M69" s="6">
        <v>83260</v>
      </c>
      <c r="N69" s="6">
        <f>M69-32.75</f>
        <v>83227.25</v>
      </c>
      <c r="O69" s="6">
        <f>M69-716.14</f>
        <v>82543.86</v>
      </c>
      <c r="P69" s="6">
        <v>83260</v>
      </c>
      <c r="Q69" s="6">
        <v>82864.27</v>
      </c>
      <c r="R69" s="6">
        <v>83260</v>
      </c>
      <c r="S69" s="6">
        <v>83237.119999999995</v>
      </c>
      <c r="T69" s="6">
        <v>82769.06</v>
      </c>
      <c r="U69" s="6">
        <v>83240</v>
      </c>
      <c r="V69" s="6">
        <f t="shared" si="1"/>
        <v>996741.35999999987</v>
      </c>
    </row>
    <row r="70" spans="1:22" ht="25.5" x14ac:dyDescent="0.2">
      <c r="A70" s="1" t="s">
        <v>171</v>
      </c>
      <c r="B70" s="1" t="s">
        <v>82</v>
      </c>
      <c r="C70" s="1" t="s">
        <v>80</v>
      </c>
      <c r="D70" s="1" t="s">
        <v>81</v>
      </c>
      <c r="E70" s="2" t="s">
        <v>33</v>
      </c>
      <c r="F70" s="2" t="s">
        <v>34</v>
      </c>
      <c r="G70" s="1" t="s">
        <v>83</v>
      </c>
      <c r="H70" s="1" t="s">
        <v>11</v>
      </c>
      <c r="I70" s="2">
        <v>20</v>
      </c>
      <c r="J70" s="6">
        <v>83260</v>
      </c>
      <c r="K70" s="6">
        <v>83260</v>
      </c>
      <c r="L70" s="6">
        <v>83260</v>
      </c>
      <c r="M70" s="6">
        <v>83260</v>
      </c>
      <c r="N70" s="6">
        <v>83260</v>
      </c>
      <c r="O70" s="6">
        <v>83260</v>
      </c>
      <c r="P70" s="6">
        <v>83260</v>
      </c>
      <c r="Q70" s="6">
        <v>83260</v>
      </c>
      <c r="R70" s="6">
        <v>83260</v>
      </c>
      <c r="S70" s="6">
        <v>83260</v>
      </c>
      <c r="T70" s="6">
        <v>83260</v>
      </c>
      <c r="U70" s="6">
        <v>83260</v>
      </c>
      <c r="V70" s="6">
        <f t="shared" si="1"/>
        <v>999120</v>
      </c>
    </row>
    <row r="71" spans="1:22" ht="25.5" x14ac:dyDescent="0.2">
      <c r="A71" s="1" t="s">
        <v>172</v>
      </c>
      <c r="B71" s="1" t="s">
        <v>82</v>
      </c>
      <c r="C71" s="1" t="s">
        <v>80</v>
      </c>
      <c r="D71" s="1" t="s">
        <v>81</v>
      </c>
      <c r="E71" s="2" t="s">
        <v>33</v>
      </c>
      <c r="F71" s="2" t="s">
        <v>34</v>
      </c>
      <c r="G71" s="1" t="s">
        <v>83</v>
      </c>
      <c r="H71" s="1" t="s">
        <v>16</v>
      </c>
      <c r="I71" s="2">
        <v>10</v>
      </c>
      <c r="J71" s="6">
        <v>41630</v>
      </c>
      <c r="K71" s="6">
        <v>41630</v>
      </c>
      <c r="L71" s="6">
        <v>41630</v>
      </c>
      <c r="M71" s="6">
        <v>41630</v>
      </c>
      <c r="N71" s="6">
        <v>41630</v>
      </c>
      <c r="O71" s="6">
        <v>41630</v>
      </c>
      <c r="P71" s="6">
        <v>41630</v>
      </c>
      <c r="Q71" s="6">
        <v>41630</v>
      </c>
      <c r="R71" s="6">
        <v>41630</v>
      </c>
      <c r="S71" s="6">
        <v>41630</v>
      </c>
      <c r="T71" s="6">
        <v>41630</v>
      </c>
      <c r="U71" s="6">
        <v>41630</v>
      </c>
      <c r="V71" s="6">
        <f t="shared" si="1"/>
        <v>499560</v>
      </c>
    </row>
    <row r="72" spans="1:22" ht="25.5" x14ac:dyDescent="0.2">
      <c r="A72" s="1" t="s">
        <v>173</v>
      </c>
      <c r="B72" s="1" t="s">
        <v>82</v>
      </c>
      <c r="C72" s="1" t="s">
        <v>80</v>
      </c>
      <c r="D72" s="1" t="s">
        <v>81</v>
      </c>
      <c r="E72" s="2" t="s">
        <v>33</v>
      </c>
      <c r="F72" s="2" t="s">
        <v>34</v>
      </c>
      <c r="G72" s="1" t="s">
        <v>83</v>
      </c>
      <c r="H72" s="1" t="s">
        <v>85</v>
      </c>
      <c r="I72" s="2">
        <v>10</v>
      </c>
      <c r="J72" s="6">
        <v>41630</v>
      </c>
      <c r="K72" s="6">
        <v>41630</v>
      </c>
      <c r="L72" s="6">
        <v>41630</v>
      </c>
      <c r="M72" s="6">
        <v>41630</v>
      </c>
      <c r="N72" s="6">
        <v>41630</v>
      </c>
      <c r="O72" s="6">
        <v>41630</v>
      </c>
      <c r="P72" s="6">
        <v>41630</v>
      </c>
      <c r="Q72" s="6">
        <v>41630</v>
      </c>
      <c r="R72" s="6">
        <v>41630</v>
      </c>
      <c r="S72" s="6">
        <v>41630</v>
      </c>
      <c r="T72" s="6">
        <v>41630</v>
      </c>
      <c r="U72" s="6">
        <v>41630</v>
      </c>
      <c r="V72" s="6">
        <f t="shared" si="1"/>
        <v>499560</v>
      </c>
    </row>
    <row r="73" spans="1:22" ht="38.25" x14ac:dyDescent="0.2">
      <c r="A73" s="1">
        <v>36</v>
      </c>
      <c r="B73" s="1" t="s">
        <v>184</v>
      </c>
      <c r="C73" s="1" t="s">
        <v>80</v>
      </c>
      <c r="D73" s="1" t="s">
        <v>81</v>
      </c>
      <c r="E73" s="2" t="s">
        <v>33</v>
      </c>
      <c r="F73" s="2" t="s">
        <v>34</v>
      </c>
      <c r="G73" s="1" t="s">
        <v>84</v>
      </c>
      <c r="H73" s="1" t="s">
        <v>11</v>
      </c>
      <c r="I73" s="2">
        <v>135</v>
      </c>
      <c r="J73" s="6">
        <v>472500</v>
      </c>
      <c r="K73" s="6">
        <v>472500</v>
      </c>
      <c r="L73" s="6">
        <v>472500</v>
      </c>
      <c r="M73" s="6">
        <v>472500</v>
      </c>
      <c r="N73" s="6">
        <v>472500</v>
      </c>
      <c r="O73" s="6">
        <v>472500</v>
      </c>
      <c r="P73" s="6">
        <v>472450.01</v>
      </c>
      <c r="Q73" s="6">
        <v>472201.96</v>
      </c>
      <c r="R73" s="6">
        <v>472489.35</v>
      </c>
      <c r="S73" s="6">
        <v>472500</v>
      </c>
      <c r="T73" s="6">
        <v>472500</v>
      </c>
      <c r="U73" s="6">
        <v>607500</v>
      </c>
      <c r="V73" s="6">
        <f t="shared" si="1"/>
        <v>5804641.3199999994</v>
      </c>
    </row>
    <row r="74" spans="1:22" ht="38.25" x14ac:dyDescent="0.2">
      <c r="A74" s="1">
        <v>37</v>
      </c>
      <c r="B74" s="1" t="s">
        <v>183</v>
      </c>
      <c r="C74" s="1" t="s">
        <v>88</v>
      </c>
      <c r="D74" s="1" t="s">
        <v>89</v>
      </c>
      <c r="E74" s="2" t="s">
        <v>33</v>
      </c>
      <c r="F74" s="2" t="s">
        <v>34</v>
      </c>
      <c r="G74" s="1" t="s">
        <v>84</v>
      </c>
      <c r="H74" s="1" t="s">
        <v>11</v>
      </c>
      <c r="I74" s="2">
        <v>135</v>
      </c>
      <c r="J74" s="6">
        <v>472500</v>
      </c>
      <c r="K74" s="6">
        <v>472276.67</v>
      </c>
      <c r="L74" s="6">
        <v>0</v>
      </c>
      <c r="M74" s="6">
        <v>944996.47</v>
      </c>
      <c r="N74" s="6">
        <v>472474.42</v>
      </c>
      <c r="O74" s="6">
        <v>472487.05</v>
      </c>
      <c r="P74" s="6">
        <v>470569.6</v>
      </c>
      <c r="Q74" s="6">
        <v>472317.57</v>
      </c>
      <c r="R74" s="6">
        <v>472453.81</v>
      </c>
      <c r="S74" s="6">
        <v>472328.61</v>
      </c>
      <c r="T74" s="6">
        <v>472057.26</v>
      </c>
      <c r="U74" s="6">
        <v>472486.58</v>
      </c>
      <c r="V74" s="6">
        <f t="shared" si="1"/>
        <v>5666948.04</v>
      </c>
    </row>
    <row r="75" spans="1:22" ht="38.25" x14ac:dyDescent="0.2">
      <c r="A75" s="1">
        <v>38</v>
      </c>
      <c r="B75" s="1" t="s">
        <v>182</v>
      </c>
      <c r="C75" s="1" t="s">
        <v>87</v>
      </c>
      <c r="D75" s="1" t="s">
        <v>32</v>
      </c>
      <c r="E75" s="2" t="s">
        <v>33</v>
      </c>
      <c r="F75" s="2" t="s">
        <v>34</v>
      </c>
      <c r="G75" s="1" t="s">
        <v>84</v>
      </c>
      <c r="H75" s="1" t="s">
        <v>11</v>
      </c>
      <c r="I75" s="2">
        <v>90</v>
      </c>
      <c r="J75" s="6">
        <v>314756.71999999997</v>
      </c>
      <c r="K75" s="6">
        <v>315000</v>
      </c>
      <c r="L75" s="6">
        <v>0</v>
      </c>
      <c r="M75" s="6">
        <v>314701.90000000002</v>
      </c>
      <c r="N75" s="6">
        <v>314962.15999999997</v>
      </c>
      <c r="O75" s="6">
        <v>314999.96999999997</v>
      </c>
      <c r="P75" s="6">
        <v>313191.64</v>
      </c>
      <c r="Q75" s="6">
        <f>314704.32+314985.04</f>
        <v>629689.36</v>
      </c>
      <c r="R75" s="6">
        <v>309284.59999999998</v>
      </c>
      <c r="S75" s="6">
        <v>314434.96000000002</v>
      </c>
      <c r="T75" s="6">
        <v>314966.63</v>
      </c>
      <c r="U75" s="6">
        <v>314922.21999999997</v>
      </c>
      <c r="V75" s="6">
        <f t="shared" si="1"/>
        <v>3770910.16</v>
      </c>
    </row>
    <row r="76" spans="1:22" ht="38.25" x14ac:dyDescent="0.2">
      <c r="A76" s="1">
        <v>39</v>
      </c>
      <c r="B76" s="1" t="s">
        <v>181</v>
      </c>
      <c r="C76" s="1" t="s">
        <v>80</v>
      </c>
      <c r="D76" s="1" t="s">
        <v>81</v>
      </c>
      <c r="E76" s="2" t="s">
        <v>33</v>
      </c>
      <c r="F76" s="2" t="s">
        <v>34</v>
      </c>
      <c r="G76" s="1" t="s">
        <v>117</v>
      </c>
      <c r="H76" s="1" t="s">
        <v>85</v>
      </c>
      <c r="I76" s="2">
        <v>90</v>
      </c>
      <c r="J76" s="6">
        <v>315000</v>
      </c>
      <c r="K76" s="6">
        <v>313992.86</v>
      </c>
      <c r="L76" s="6">
        <v>315000</v>
      </c>
      <c r="M76" s="6">
        <v>315000</v>
      </c>
      <c r="N76" s="6">
        <v>315000</v>
      </c>
      <c r="O76" s="6">
        <v>314997.56</v>
      </c>
      <c r="P76" s="6">
        <v>314995.8</v>
      </c>
      <c r="Q76" s="6">
        <v>314884.31</v>
      </c>
      <c r="R76" s="6">
        <v>313935.14</v>
      </c>
      <c r="S76" s="6">
        <v>314977.18</v>
      </c>
      <c r="T76" s="6">
        <v>314894.40999999997</v>
      </c>
      <c r="U76" s="6">
        <v>315000</v>
      </c>
      <c r="V76" s="6">
        <f t="shared" ref="V76:V78" si="2">SUM(J76:U76)</f>
        <v>3777677.2600000002</v>
      </c>
    </row>
    <row r="77" spans="1:22" ht="38.25" x14ac:dyDescent="0.2">
      <c r="A77" s="1">
        <v>40</v>
      </c>
      <c r="B77" s="1" t="s">
        <v>180</v>
      </c>
      <c r="C77" s="1" t="s">
        <v>80</v>
      </c>
      <c r="D77" s="1" t="s">
        <v>81</v>
      </c>
      <c r="E77" s="2" t="s">
        <v>33</v>
      </c>
      <c r="F77" s="2" t="s">
        <v>34</v>
      </c>
      <c r="G77" s="1" t="s">
        <v>84</v>
      </c>
      <c r="H77" s="1" t="s">
        <v>11</v>
      </c>
      <c r="I77" s="2">
        <v>135</v>
      </c>
      <c r="J77" s="6">
        <v>472500</v>
      </c>
      <c r="K77" s="6">
        <v>314974</v>
      </c>
      <c r="L77" s="6">
        <v>315000</v>
      </c>
      <c r="M77" s="6">
        <v>314982.15999999997</v>
      </c>
      <c r="N77" s="6">
        <v>314953.03999999998</v>
      </c>
      <c r="O77" s="6">
        <v>314999.34000000003</v>
      </c>
      <c r="P77" s="6">
        <v>315000</v>
      </c>
      <c r="Q77" s="6">
        <v>314992.5</v>
      </c>
      <c r="R77" s="6">
        <v>472187.8</v>
      </c>
      <c r="S77" s="6">
        <v>315000</v>
      </c>
      <c r="T77" s="6">
        <v>462077.9</v>
      </c>
      <c r="U77" s="6">
        <v>472492.32</v>
      </c>
      <c r="V77" s="6">
        <f t="shared" si="2"/>
        <v>4399159.0599999996</v>
      </c>
    </row>
    <row r="78" spans="1:22" ht="38.25" x14ac:dyDescent="0.2">
      <c r="A78" s="1">
        <v>41</v>
      </c>
      <c r="B78" s="1" t="s">
        <v>179</v>
      </c>
      <c r="C78" s="1" t="s">
        <v>174</v>
      </c>
      <c r="D78" s="1" t="s">
        <v>175</v>
      </c>
      <c r="E78" s="2" t="s">
        <v>8</v>
      </c>
      <c r="F78" s="1" t="s">
        <v>40</v>
      </c>
      <c r="G78" s="1" t="s">
        <v>84</v>
      </c>
      <c r="H78" s="1" t="s">
        <v>11</v>
      </c>
      <c r="I78" s="2">
        <v>90</v>
      </c>
      <c r="J78" s="6">
        <v>0</v>
      </c>
      <c r="K78" s="6">
        <v>630000</v>
      </c>
      <c r="L78" s="6">
        <v>315000</v>
      </c>
      <c r="M78" s="6">
        <v>315000</v>
      </c>
      <c r="N78" s="6">
        <v>315000</v>
      </c>
      <c r="O78" s="6">
        <v>314783.27</v>
      </c>
      <c r="P78" s="6">
        <v>315000</v>
      </c>
      <c r="Q78" s="6">
        <v>315000</v>
      </c>
      <c r="R78" s="6">
        <v>315000</v>
      </c>
      <c r="S78" s="6">
        <v>315000</v>
      </c>
      <c r="T78" s="6">
        <v>315000</v>
      </c>
      <c r="U78" s="6">
        <v>315000</v>
      </c>
      <c r="V78" s="6">
        <f t="shared" si="2"/>
        <v>3779783.27</v>
      </c>
    </row>
    <row r="79" spans="1:22" ht="25.5" x14ac:dyDescent="0.2">
      <c r="A79" s="1">
        <v>42</v>
      </c>
      <c r="B79" s="1" t="s">
        <v>185</v>
      </c>
      <c r="C79" s="1" t="s">
        <v>174</v>
      </c>
      <c r="D79" s="1" t="s">
        <v>175</v>
      </c>
      <c r="E79" s="2" t="s">
        <v>8</v>
      </c>
      <c r="F79" s="1" t="s">
        <v>40</v>
      </c>
      <c r="G79" s="1" t="s">
        <v>83</v>
      </c>
      <c r="H79" s="1" t="s">
        <v>11</v>
      </c>
      <c r="I79" s="2">
        <v>20</v>
      </c>
      <c r="J79" s="6">
        <v>70000</v>
      </c>
      <c r="K79" s="6">
        <v>70000</v>
      </c>
      <c r="L79" s="6">
        <v>70000</v>
      </c>
      <c r="M79" s="6">
        <v>70000</v>
      </c>
      <c r="N79" s="6">
        <v>70000</v>
      </c>
      <c r="O79" s="6">
        <v>69984.2</v>
      </c>
      <c r="P79" s="6">
        <v>70000</v>
      </c>
      <c r="Q79" s="6">
        <v>70000</v>
      </c>
      <c r="R79" s="6">
        <v>70000</v>
      </c>
      <c r="S79" s="6">
        <v>70000</v>
      </c>
      <c r="T79" s="6">
        <v>70000</v>
      </c>
      <c r="U79" s="6">
        <v>70000</v>
      </c>
      <c r="V79" s="6">
        <f t="shared" ref="V79:V80" si="3">SUM(J79:U79)</f>
        <v>839984.2</v>
      </c>
    </row>
    <row r="80" spans="1:22" ht="25.5" x14ac:dyDescent="0.2">
      <c r="A80" s="1">
        <v>43</v>
      </c>
      <c r="B80" s="1" t="s">
        <v>186</v>
      </c>
      <c r="C80" s="1" t="s">
        <v>80</v>
      </c>
      <c r="D80" s="1" t="s">
        <v>81</v>
      </c>
      <c r="E80" s="2" t="s">
        <v>33</v>
      </c>
      <c r="F80" s="2" t="s">
        <v>34</v>
      </c>
      <c r="G80" s="1" t="s">
        <v>187</v>
      </c>
      <c r="H80" s="1" t="s">
        <v>203</v>
      </c>
      <c r="I80" s="2" t="s">
        <v>203</v>
      </c>
      <c r="J80" s="6">
        <v>189993.04</v>
      </c>
      <c r="K80" s="6">
        <v>189993.04</v>
      </c>
      <c r="L80" s="6">
        <v>189993.04</v>
      </c>
      <c r="M80" s="6">
        <v>189993.04</v>
      </c>
      <c r="N80" s="6">
        <v>189989.43</v>
      </c>
      <c r="O80" s="6">
        <v>189993.04</v>
      </c>
      <c r="P80" s="6">
        <v>184334.26</v>
      </c>
      <c r="Q80" s="6">
        <v>189993.04</v>
      </c>
      <c r="R80" s="6">
        <v>189993.04</v>
      </c>
      <c r="S80" s="6">
        <v>189985.54</v>
      </c>
      <c r="T80" s="6">
        <v>385028.05</v>
      </c>
      <c r="U80" s="6">
        <v>385028.05</v>
      </c>
      <c r="V80" s="6">
        <f t="shared" si="3"/>
        <v>2664316.61</v>
      </c>
    </row>
    <row r="81" spans="1:9" x14ac:dyDescent="0.2">
      <c r="A81" s="4"/>
      <c r="B81" s="4"/>
      <c r="C81" s="4"/>
      <c r="D81" s="4"/>
      <c r="E81" s="5"/>
      <c r="F81" s="5"/>
      <c r="G81" s="4"/>
      <c r="H81" s="4"/>
      <c r="I81" s="5"/>
    </row>
  </sheetData>
  <printOptions horizontalCentered="1"/>
  <pageMargins left="0.19685039370078741" right="0.19685039370078741" top="0.39370078740157483" bottom="0.39370078740157483" header="0.31496062992125984" footer="0.31496062992125984"/>
  <pageSetup paperSize="9" scale="42" fitToHeight="0" orientation="landscape" r:id="rId1"/>
  <ignoredErrors>
    <ignoredError sqref="V23:V42 V66:V68 V76:V79 V70:V74 V2:V2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2025</vt:lpstr>
      <vt:lpstr>'2025'!Area_de_impressao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GOMES CARDOSO</dc:creator>
  <cp:lastModifiedBy>HENRIQUE LOPES MARIA</cp:lastModifiedBy>
  <cp:lastPrinted>2025-11-06T19:52:31Z</cp:lastPrinted>
  <dcterms:created xsi:type="dcterms:W3CDTF">2023-01-05T15:14:29Z</dcterms:created>
  <dcterms:modified xsi:type="dcterms:W3CDTF">2026-02-03T20:07:11Z</dcterms:modified>
</cp:coreProperties>
</file>